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05" yWindow="-105" windowWidth="20730" windowHeight="11760" activeTab="1"/>
  </bookViews>
  <sheets>
    <sheet name="KO" sheetId="2" r:id="rId1"/>
    <sheet name="PR" sheetId="3" r:id="rId2"/>
  </sheets>
  <definedNames>
    <definedName name="_xlnm.Print_Area" localSheetId="1">PR!$A$1:$E$101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9" i="3" l="1"/>
  <c r="E96" i="3"/>
  <c r="E69" i="3"/>
  <c r="E58" i="3"/>
  <c r="E33" i="3"/>
  <c r="E22" i="3"/>
  <c r="E19" i="3"/>
  <c r="E15" i="3"/>
  <c r="E103" i="2"/>
  <c r="E84" i="2"/>
  <c r="E73" i="2"/>
  <c r="E61" i="2"/>
  <c r="E34" i="2"/>
  <c r="E22" i="2"/>
  <c r="E19" i="2"/>
  <c r="E15" i="2"/>
</calcChain>
</file>

<file path=xl/sharedStrings.xml><?xml version="1.0" encoding="utf-8"?>
<sst xmlns="http://schemas.openxmlformats.org/spreadsheetml/2006/main" count="592" uniqueCount="236">
  <si>
    <t>Poz.</t>
  </si>
  <si>
    <t>Podstawa</t>
  </si>
  <si>
    <t>Wyszczególnienie elementów rozliczeniowych                      (opis robót i obliczenie ilości robót)</t>
  </si>
  <si>
    <t>Jedn.</t>
  </si>
  <si>
    <t>Nakłady</t>
  </si>
  <si>
    <t>1.</t>
  </si>
  <si>
    <t>D 01.00.00.</t>
  </si>
  <si>
    <t>ROBOTY PRZYGOTOWAWCZE</t>
  </si>
  <si>
    <t>m</t>
  </si>
  <si>
    <t>szt.</t>
  </si>
  <si>
    <t>2.</t>
  </si>
  <si>
    <t>4.</t>
  </si>
  <si>
    <t>5.</t>
  </si>
  <si>
    <t>ROBOTY POMIAROWE</t>
  </si>
  <si>
    <t>3.</t>
  </si>
  <si>
    <t>PODBUDOWY</t>
  </si>
  <si>
    <t>D 04.00.00.</t>
  </si>
  <si>
    <t>KORYTO WRAZ Z PROFILOWANIEM I ZAGĘSZCZANIEM PODŁOŻA</t>
  </si>
  <si>
    <t>PODBUDOWA Z KRUSZYW STABILIZOWANYCH MECHANICZNIE</t>
  </si>
  <si>
    <t>NAWIERZCHNIE</t>
  </si>
  <si>
    <t>D 05.00.00.</t>
  </si>
  <si>
    <t>NAWIERZCHNIE ULEPSZONE</t>
  </si>
  <si>
    <t>ELEMENTY ULIC I DRÓG</t>
  </si>
  <si>
    <t>D 08.00.00.</t>
  </si>
  <si>
    <t>KRAWĘŻNIKI</t>
  </si>
  <si>
    <t>RAZEM (netto)</t>
  </si>
  <si>
    <t>PODATEK VAT 23%</t>
  </si>
  <si>
    <t>OGÓŁEM WARTOŚĆ ROBÓT (brutto)</t>
  </si>
  <si>
    <t>Cena jedn.                   [PLN]</t>
  </si>
  <si>
    <t>Wartość                [PLN]</t>
  </si>
  <si>
    <t>7.</t>
  </si>
  <si>
    <t>1.1.</t>
  </si>
  <si>
    <t>1.2.</t>
  </si>
  <si>
    <t>2.1</t>
  </si>
  <si>
    <t>2.2</t>
  </si>
  <si>
    <t>4.2</t>
  </si>
  <si>
    <t>D 01.01.00.</t>
  </si>
  <si>
    <t>D 01.02.00.</t>
  </si>
  <si>
    <t>D 04.01.00.</t>
  </si>
  <si>
    <t>D 04.04.00.</t>
  </si>
  <si>
    <t>D 05.03.00.</t>
  </si>
  <si>
    <t>D 08.01.00.</t>
  </si>
  <si>
    <t>RAZEM ROBOTY PRZYGOTOWAWCZE</t>
  </si>
  <si>
    <t>RAZEM PODBUDOWY</t>
  </si>
  <si>
    <t>RAZEM ELEMENTY ULIC I DRÓG</t>
  </si>
  <si>
    <t>USUWANIE DRZEW, KRZEWÓW, HUMUSU ORAZ ROBOTY ROZBIÓRKOWE</t>
  </si>
  <si>
    <r>
      <t>m</t>
    </r>
    <r>
      <rPr>
        <vertAlign val="superscript"/>
        <sz val="11"/>
        <rFont val="Times New Roman"/>
        <family val="1"/>
        <charset val="238"/>
      </rPr>
      <t>3</t>
    </r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</si>
  <si>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</si>
  <si>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D 01.02.09.                BCD 11.01</t>
  </si>
  <si>
    <t>D01.02.09.            BCD 11.02</t>
  </si>
  <si>
    <t>D 10.00.00.</t>
  </si>
  <si>
    <t>INNE ROBOTY</t>
  </si>
  <si>
    <t>KALKULACJA WŁASNA</t>
  </si>
  <si>
    <t>kpl.</t>
  </si>
  <si>
    <t>D 01.01.01.               BCD 11.01.</t>
  </si>
  <si>
    <t>km</t>
  </si>
  <si>
    <t>D 02.00.00</t>
  </si>
  <si>
    <t>ROBOTY ZIEMNE</t>
  </si>
  <si>
    <t>D 02.01.00</t>
  </si>
  <si>
    <t>WYKOPY W GRUNTACH NIESKALISTYCH</t>
  </si>
  <si>
    <t>D 02.01.01                    BCD 14.01</t>
  </si>
  <si>
    <t>D 02.03.00</t>
  </si>
  <si>
    <t>NASYPY</t>
  </si>
  <si>
    <t>D 02.03.01                    BCD 14.01</t>
  </si>
  <si>
    <t>Wykonanie nasypów mechanicznie z gruntów kat. I-II z pozyskaniem i transportem gruntu na odl. do 6 km</t>
  </si>
  <si>
    <t>RAZEM ROBOTY ZIEMNE</t>
  </si>
  <si>
    <t>D 03.06.00</t>
  </si>
  <si>
    <t>D 03.00.00</t>
  </si>
  <si>
    <t>ODWODNIENIE KORPUSU DROGOWEGO</t>
  </si>
  <si>
    <t>REGULACJA ELEMENTÓW URZĄDZEŃ PODZIEMNYCH</t>
  </si>
  <si>
    <t>Regulacja studzieniek rewizyjnych - nadbudowa wykonana betonem</t>
  </si>
  <si>
    <t>D 03.06.01                           BCD 21.01</t>
  </si>
  <si>
    <t>D 03.06.01.                 BCD 31.01</t>
  </si>
  <si>
    <t>Regulacja pionowa studzienek dla zaworów wodociągowych lub gazowych - nadbudowa wykonana betonem</t>
  </si>
  <si>
    <t>4.1</t>
  </si>
  <si>
    <t>7.1</t>
  </si>
  <si>
    <t>8.</t>
  </si>
  <si>
    <t>RAZEM ODWODNIENIE KORPUSU DROGOWEGO</t>
  </si>
  <si>
    <t>5.2</t>
  </si>
  <si>
    <t>6.</t>
  </si>
  <si>
    <t>6.1</t>
  </si>
  <si>
    <t>ha</t>
  </si>
  <si>
    <t>D 01.02.04                       BCD 81.01(analogia)</t>
  </si>
  <si>
    <t>D 04.04.02.             BCD 12.01</t>
  </si>
  <si>
    <t>D 06.00.00.</t>
  </si>
  <si>
    <t>ROBOTY WYKOŃCZENIOWE</t>
  </si>
  <si>
    <t>UMOCNIENIE SKARP</t>
  </si>
  <si>
    <t>D 06.01.00.</t>
  </si>
  <si>
    <t>D 06.01.01.                                       BCD 15.01 (analogia)</t>
  </si>
  <si>
    <t>RAZEM ROBOTY WYKOŃCZENIOWE</t>
  </si>
  <si>
    <t>D 07.01.00.</t>
  </si>
  <si>
    <t>D 07.00.00.</t>
  </si>
  <si>
    <t>OZNAKOWANIE DRÓG + ELEMENTY BEZPIECZEŃSTWA RUCHU</t>
  </si>
  <si>
    <t>RAZEM OZNAKOWANIE DRÓG</t>
  </si>
  <si>
    <t>D 07.02.01.                                       BCD 41.02</t>
  </si>
  <si>
    <t>8.1</t>
  </si>
  <si>
    <t>D 08.01.01.                                       BCD 11.04</t>
  </si>
  <si>
    <t>Regulacja wysokściowa bram wjazdowych</t>
  </si>
  <si>
    <t>D 01.01.01.               BCD 41.01</t>
  </si>
  <si>
    <t xml:space="preserve">D 01.02.02            BCD 13.02 </t>
  </si>
  <si>
    <t>Zabezpieczenie drzew na okres wykonywania robót, przez wykonywanie obudowy z desek i folii, drzewa o średnicy do 30 cm</t>
  </si>
  <si>
    <t>D 01.02.04            BCD 11.01</t>
  </si>
  <si>
    <t>D 01.02.04            BCD 11.01
analogia</t>
  </si>
  <si>
    <t>D 01.02.04.                              BCD 41.01</t>
  </si>
  <si>
    <t>D 01.02.04.                              BCD 44.02</t>
  </si>
  <si>
    <t>D 03.06.01.                 BCD 41.01</t>
  </si>
  <si>
    <t>3.2</t>
  </si>
  <si>
    <t>D 04.01.01.             BCD 12.01</t>
  </si>
  <si>
    <t>D 04.02.00.</t>
  </si>
  <si>
    <t>OCZYSZCZENIE I SKROPIENIE WARSTW KONSTRUKCYJNYCH</t>
  </si>
  <si>
    <t>D 04.03.01.             BCD 12.01</t>
  </si>
  <si>
    <t>D 04.03.01.             BCD 22.04</t>
  </si>
  <si>
    <t>D 04.03.01.             BCD 22.03</t>
  </si>
  <si>
    <t>D 04.03.01.             BCD 11.02</t>
  </si>
  <si>
    <t>Skropienie mechaniczne warstw niebitumcznych</t>
  </si>
  <si>
    <t>Skropienie mechaniczne warstw bitumcznych</t>
  </si>
  <si>
    <t>D 04.04.02.             BCD 11.01</t>
  </si>
  <si>
    <t>D 04.06.00.</t>
  </si>
  <si>
    <t>PODBUDOWA Z BETONU ASFALTOWEGO</t>
  </si>
  <si>
    <t>4.5</t>
  </si>
  <si>
    <t>D 05.03.05.            BCD 12.06
ANALOGIA</t>
  </si>
  <si>
    <t>5.3</t>
  </si>
  <si>
    <t>NAWIERZCHNIE Z SMA</t>
  </si>
  <si>
    <t>D 05.03.13.            BCD 13.03</t>
  </si>
  <si>
    <t>NAWIERZCHNIE Z KOSTKI BRUKOWEJ</t>
  </si>
  <si>
    <t>5.4</t>
  </si>
  <si>
    <t>RAZEM ROBOTY NAWIERZCHNIE</t>
  </si>
  <si>
    <t>Ustawienie słupków do znaków drogowych z rur stalowych o srednicy 70 cm wraz z ubiciem podłoża w wykopie i zasypaniem</t>
  </si>
  <si>
    <t>7.2</t>
  </si>
  <si>
    <t>OZNAKOWANIE POZIOME</t>
  </si>
  <si>
    <t>D 07.01.01.                                       BCD 12.01</t>
  </si>
  <si>
    <t>Oznakowanie poziome jezdni farbą akrylową, linie segregacyjne oraz krawędziowe, malowanie mechaniczne - linie ciągłe oraz przerywane</t>
  </si>
  <si>
    <t>8.2</t>
  </si>
  <si>
    <t>D 08.02.00.</t>
  </si>
  <si>
    <t>CHODNIKI</t>
  </si>
  <si>
    <t>D 08.02.02.                                       BCD 12.03</t>
  </si>
  <si>
    <t>Wykonanie chodników z kostki betonowej brukowej szarej gr. 8 cm niefazowanej na podsypce cementowo piaskowej 1:4 gr. 3 cm</t>
  </si>
  <si>
    <t>8.3</t>
  </si>
  <si>
    <t>D 08.03.00.</t>
  </si>
  <si>
    <t>OBRZEŻA CHODNIKOWE</t>
  </si>
  <si>
    <t>D 08.03.01                                      BCD 12.05</t>
  </si>
  <si>
    <t>D 10.01.01
BCD 51.04</t>
  </si>
  <si>
    <t>Stabilizacji punktów geodezyjnych</t>
  </si>
  <si>
    <t>pkt.</t>
  </si>
  <si>
    <t>Oznakowanie poziome jezdni materiałami cienkowarstwowymi - symbole i kształty</t>
  </si>
  <si>
    <t>D 04.08.11            BCD 11.01</t>
  </si>
  <si>
    <t>Plantowanie skarp i dna wykopów w gruntach kat. I-III - plantowanie skarpy od strony jedni, bez przeciwskarpy</t>
  </si>
  <si>
    <t>Ułożenie siatki stalowej z drutu okrągłego, sześciokątne oczka o wymiarach 118x80 mm, siatka zabezpieczenio antykorozyjnie powłoką cynkowo-aluminiową, pokryta specjalnym środkim do przylegania</t>
  </si>
  <si>
    <t>Dodatek za każdy dalszy 1 km przewozu gruzu ponad 1 km (odległość 6 km) wraz z utylizacją na wysypisku</t>
  </si>
  <si>
    <t>Wykonanie umocnionego pobocza z frezowiny grubosci do 10 cm w miejscach bez krawężników (całość z frezowania)</t>
  </si>
  <si>
    <t>D 04.03.00.</t>
  </si>
  <si>
    <t>WARSTWY ODSĄCZAJĄCE, ODCINAJĄCE, MROZOOCHRONNE</t>
  </si>
  <si>
    <t xml:space="preserve">D 05.03.05.            BCD 12.03
</t>
  </si>
  <si>
    <t>RECYKLING</t>
  </si>
  <si>
    <t>D 05.03.23.            BCD 15.04</t>
  </si>
  <si>
    <t>D 07.01.01                                      BCD 14.02</t>
  </si>
  <si>
    <t>RAZEM INNE ROBOTY</t>
  </si>
  <si>
    <t>Przebudowa drogi gminnej ul. Kościuszki w Małomicach na odcinku od skrzyżowania z ul. Chrobrego do mostu na rzecze Bóbr</t>
  </si>
  <si>
    <t>Rozebranie podbudowy z kruszywa łamanego lub naturalnego, gr warstwy do 20 cm (żwir)</t>
  </si>
  <si>
    <t>Mechaniczne usunęcie warstwy ziemi urodzajnej( humus) grubość warstwy 16-25 cm wraz z wywiezieniem na odległosć do 1km</t>
  </si>
  <si>
    <t>Rozebranie podbudowy z kostki kamiennej gr. 10 cm do wywozu</t>
  </si>
  <si>
    <t>Rozebranie nawierzchni chodników z płyt betonowych o wym. 35x35x5 na podsycpe cementowo - piaskowej</t>
  </si>
  <si>
    <t>D 01.02.04.                              BCD 28.01</t>
  </si>
  <si>
    <t>Rozebranie nawierzchni zjazdów z kostki brukowej betonowej na podsycpe cementowo - piaskowej</t>
  </si>
  <si>
    <t>D 01.02.04.                              BCD 23.01</t>
  </si>
  <si>
    <t>Rozebranie nawierzchni z betonu gr. 15 cm</t>
  </si>
  <si>
    <t xml:space="preserve">Rozebranie nawierzchni z kostki kamiennej regularnej na podsypce cementowo - piaskowej </t>
  </si>
  <si>
    <t>D 01.02.04.                              BCD 25.03</t>
  </si>
  <si>
    <t>D 01.02.04.                              BCD 27.01</t>
  </si>
  <si>
    <t xml:space="preserve">Rozebranie nawierzchni z płyt drogowych betonowych - trylinki gr 12 cm, spoiny wypełnione piaskiem </t>
  </si>
  <si>
    <t>D 01.02.04.                              BCD 27.05</t>
  </si>
  <si>
    <t>Rozebranie nawierzchni z płyt drogowych betonowych - żelbetowych pełnych o pow. do 3m2</t>
  </si>
  <si>
    <t>D 01.02.04.                              BCD 21.01</t>
  </si>
  <si>
    <t>Rozebranie nawierzchni z tłucznia kamiennego, grubość nawierzchni do 15cm</t>
  </si>
  <si>
    <t xml:space="preserve">Rozebranie słupków drogowych zamocowanych w podłożu gruntowym </t>
  </si>
  <si>
    <t>Wywiezienie materiałów z terenu rozbiórki samochodami na odl. do 1 km</t>
  </si>
  <si>
    <t>Wykonanie wykopów mechanicznie w gruntach kat. I-II z transportem na odl. do 6 km z uformowaniem i wyrównaniem skarp na odkładzie (wykopy zastępują korytowanie)</t>
  </si>
  <si>
    <t xml:space="preserve">Profilowanie i zagęszczeniem podłoża w gruntach kat. I-IV (droga gminna + miejsca postojowe) </t>
  </si>
  <si>
    <t>D 02.04.00</t>
  </si>
  <si>
    <t>WZMOCNIENIE PODŁOŻA GRUNTOWEGO</t>
  </si>
  <si>
    <t>D 02.04.04                    BCD 63.01</t>
  </si>
  <si>
    <t xml:space="preserve">Wzmocnienie podłoża gruntowego geokratami o wysokości 20cm - małe komórki wypełnione kruszywem naturalnym </t>
  </si>
  <si>
    <t>D 04.02.01.             BCD 13.01</t>
  </si>
  <si>
    <t>D 04.05.00.</t>
  </si>
  <si>
    <t>PODBUDOWA I PODŁOŻE Z GRUNTÓW I KRUSZYW - ULEPSZONYCH</t>
  </si>
  <si>
    <t>D 04.05.01.             BCD 21.01</t>
  </si>
  <si>
    <t>Wykonanie podbudowy z gruntu stabilizowanego cementem z wytwórni o Rm=1,5MPa, grubość warstwy 10cm (chodniki)</t>
  </si>
  <si>
    <t>Wykonanie podbudowy z gruntu stabilizowanego cementem z wytwórni o Rm=2,5MPa, grubość warstwy 15cm (droga gminna, drogi wewnętrzne, zjazdy, miejsca postojowe)</t>
  </si>
  <si>
    <t>Wykonanie warstwy wiążącej z betonu asfaltowego AC16W gr. 5 cm, dowóz z odległości do 5 km  (droga gminna)</t>
  </si>
  <si>
    <t>D 05.03.11.                              BCD 31.01
ANALOGIA</t>
  </si>
  <si>
    <t>Wykonanie nawierzchni z mieszanki SMA grubości 4 cm z dowozem z odległości do 5 km (droga gminna)</t>
  </si>
  <si>
    <t>Wykonanie nawierzchni z kostki brukowej betonowej o grubości 8 cm, na podsypce cementowo-piaskowej, spoiny wypełnione piaskiem - kolor grafitowy (miejsca postojowe)</t>
  </si>
  <si>
    <t>Wykonanie nawierzchni z kostki brukowej betonowej o grubości 8 cm, na podsypce cementowo-piaskowej, spoiny wypełnione piaskiem - kolor szary EKO-KOSTKA (część ciągu pieszojezdnego)</t>
  </si>
  <si>
    <t>Przymocowanie do gotowych słupków tarcz znaków typu D małych, folia II generacji</t>
  </si>
  <si>
    <t>Ustawienie lustra drogowego U18a</t>
  </si>
  <si>
    <t>Ustawienie krawężników betonowych o wymiarach 15x30 cm wraz z wykonaniem ławy betonowej z oporem z betonu min. C12/15</t>
  </si>
  <si>
    <t>Ustawienie krawężników betonowych o wymiarach 15x22 cm wraz z wykonaniem ławy betonowej z oporem z betonu min. C12/15</t>
  </si>
  <si>
    <t>Ustawienie obrzeży chodnikowych 8x30 cm na ławie z oporem z betonu C8/10 gr. 5-10 cm, spoiny wypełnione zaprawą cementową</t>
  </si>
  <si>
    <t>Wykonanie nawierzchni z kostki brukowej betonowej o grubości 8 cm, na podsypce piaskowej, spoiny wypełnione piaskiem - kolor czerwony NIEFAZOWANA (część ciągu pieszojezdnego)</t>
  </si>
  <si>
    <t>Wykonanie okrągłej kraty stalowej zabezpieczonej antykorozyjnie, malowanej proszkowo. Zabezpieczenie pnia drzewa w poziomie chodnika</t>
  </si>
  <si>
    <t>Rozebranie nawierzchni (w-wa ścieralna) oraz warstwy wiążącej z betonu asfaltowego o grubościach 8-14 cm - wykonanie frezowanie w miejscu poszerzenia. Materiał z frezowania wywieźć w miejsce wskazane przez Inwestora (do 15km).</t>
  </si>
  <si>
    <t>Rozebranie obrzeży betonowych 6x20 cm</t>
  </si>
  <si>
    <t>Rozebranie krawężników betonowych oraz kamiennych 15x30, 15x22 oraz 12x20</t>
  </si>
  <si>
    <t>Odtworzenie trasy i punktów wysokościowych w terenie równinnym dla liniowych robót ziemnych (760+99=859)</t>
  </si>
  <si>
    <t>Roboty pomiarowe przy powierzchniowych robotach ziemnych w terenie równinnym 10529m2</t>
  </si>
  <si>
    <t>D 01.02.01.                              BCD 41.02</t>
  </si>
  <si>
    <t>Rozebranie podbudowy z kruszywa łamanego lub naturalnego, gr warstwy do 20 cm (tłuczeń -  droga+zjazdy+droga CURIE)</t>
  </si>
  <si>
    <t>D 01.02.04                       BCD 93.02</t>
  </si>
  <si>
    <t>Rozebranie pochylni do domu oraz schodów terenowych</t>
  </si>
  <si>
    <t>2.3</t>
  </si>
  <si>
    <t>Regulacja pionowa studzienek tefonicznych, nadbudowa wykonana betonem ( komory telefoniczne SK6)</t>
  </si>
  <si>
    <t>4.3</t>
  </si>
  <si>
    <t>Korytowanie i zagęszczeneim podłoża w gruntach kat. I-IV (zjazdy indywidualne, chodniki, pobocza, drogi wewnętrzne)</t>
  </si>
  <si>
    <t>D 04.01.01.             BCD 31.01</t>
  </si>
  <si>
    <t>Wykonanie warstwy odsączającej z piasku, grubość warstwwy do 20cm na szerokości - Curie</t>
  </si>
  <si>
    <t>Oczyszczenie warstw konstrukcyjnych mechanicznie            nieulepszonych ( pod masą bitumiczną pełna konstrukcja)</t>
  </si>
  <si>
    <t>Oczyszczenie warstw konstrukcyjnych mechanicznie ( ulepszonych)</t>
  </si>
  <si>
    <t>4.4</t>
  </si>
  <si>
    <t>4.6</t>
  </si>
  <si>
    <t>Wykonanie podbudowy z kruszywa łamanego 0-31,5 mm (kruszywo niesortowane), warstwa dolna, gr. warstwy 10 cm (chodniki pod ruch pieszych)</t>
  </si>
  <si>
    <t>Wykonanie podbudowy z kruszywa łamanego 0-31,5 mm (kruszywo niesortowane), warstwa dolna, gr. warstwy 10 cm (chodniki wzmocnione)</t>
  </si>
  <si>
    <t>Wykonanie podbudowy z kruszywa łamanego 0-31,5 mm (kruszywo niesortowane), warstwa dolna, gr. warstwy 20 cm (droga powiat+CURIE +zjazdy indywidualne+MP)</t>
  </si>
  <si>
    <t>D 04.04.02.             BCD 51.02
ANALOGIA</t>
  </si>
  <si>
    <t>Warstwa profilująca po frezie z AC11W, ilość 75kg/m2, gr. ok 3cm przelicznik z ton na m2</t>
  </si>
  <si>
    <t>5.1</t>
  </si>
  <si>
    <t>Wykonanie nawierzchni z kostki brukowej betonowej o grubości 8 cm, na podsypce cementowo-piaskowej, spoiny wypełnione piaskiem - kolor czerwony (zjazdy indywidualne i publiczne)</t>
  </si>
  <si>
    <t>D 07.02.01                                      BCD 44.52</t>
  </si>
  <si>
    <t>D 07.02.03                                      BCD 66.16</t>
  </si>
  <si>
    <t>D 08.01.01.                                       BCD 11.04
ANALOGIA</t>
  </si>
  <si>
    <t>Ustawienie krawężników betonowych o wymiarach 15x22x30 cm wraz z wykonaniem ławy betonowej z oporem z betonu min. C12/15</t>
  </si>
  <si>
    <t>D 08.01.01.                                       BCD 13.02 (analogia)</t>
  </si>
  <si>
    <t>Obrobienie wysokościowe wejsć do domów i zrzutów węgla</t>
  </si>
  <si>
    <t>KOSZTORYS OFERTOWY</t>
  </si>
  <si>
    <t>PRZEDMIAR ROBÓT</t>
  </si>
  <si>
    <t>USUWANIE DRZEW, KRZEWÓW, HUMUSU ORAZ 
ROBOTY ROZBIÓRKOWE</t>
  </si>
  <si>
    <t>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</si>
</sst>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10"/>
      <name val="Times New Roman"/>
      <family val="1"/>
      <charset val="238"/>
    </font>
    <font>
      <vertAlign val="superscript"/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4" fontId="5" fillId="0" borderId="0" xfId="0" applyNumberFormat="1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vertical="center"/>
    </xf>
    <xf numFmtId="0" fontId="3" fillId="3" borderId="7" xfId="0" applyFont="1" applyFill="1" applyBorder="1" applyAlignment="1">
      <alignment vertical="center"/>
    </xf>
    <xf numFmtId="0" fontId="3" fillId="3" borderId="8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3" borderId="7" xfId="0" applyFont="1" applyFill="1" applyBorder="1" applyAlignment="1">
      <alignment vertical="center" wrapText="1"/>
    </xf>
    <xf numFmtId="0" fontId="3" fillId="3" borderId="8" xfId="0" applyFont="1" applyFill="1" applyBorder="1" applyAlignment="1">
      <alignment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39" fontId="11" fillId="2" borderId="1" xfId="0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" fontId="3" fillId="0" borderId="0" xfId="0" applyNumberFormat="1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3" borderId="6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4"/>
  <sheetViews>
    <sheetView view="pageBreakPreview" topLeftCell="A91" zoomScale="85" zoomScaleNormal="100" zoomScaleSheetLayoutView="85" workbookViewId="0">
      <selection activeCell="A106" sqref="A106"/>
    </sheetView>
  </sheetViews>
  <sheetFormatPr defaultColWidth="9.140625" defaultRowHeight="15" x14ac:dyDescent="0.25"/>
  <cols>
    <col min="1" max="1" width="6.42578125" style="4" customWidth="1"/>
    <col min="2" max="2" width="13.5703125" style="5" customWidth="1"/>
    <col min="3" max="3" width="50.85546875" style="6" customWidth="1"/>
    <col min="4" max="4" width="9.5703125" style="7" customWidth="1"/>
    <col min="5" max="5" width="11.5703125" style="7" customWidth="1"/>
    <col min="6" max="6" width="13.28515625" style="7" customWidth="1"/>
    <col min="7" max="7" width="17.140625" style="8" customWidth="1"/>
    <col min="8" max="16384" width="9.140625" style="4"/>
  </cols>
  <sheetData>
    <row r="1" spans="1:7" ht="42" customHeight="1" x14ac:dyDescent="0.3">
      <c r="A1" s="45" t="s">
        <v>232</v>
      </c>
      <c r="B1" s="45"/>
      <c r="C1" s="45"/>
      <c r="D1" s="45"/>
      <c r="E1" s="45"/>
      <c r="F1" s="45"/>
      <c r="G1" s="45"/>
    </row>
    <row r="2" spans="1:7" x14ac:dyDescent="0.25">
      <c r="A2" s="50" t="s">
        <v>157</v>
      </c>
      <c r="B2" s="50"/>
      <c r="C2" s="50"/>
      <c r="D2" s="50"/>
      <c r="E2" s="50"/>
      <c r="F2" s="50"/>
      <c r="G2" s="50"/>
    </row>
    <row r="3" spans="1:7" ht="15" hidden="1" customHeight="1" x14ac:dyDescent="0.3">
      <c r="A3" s="50"/>
      <c r="B3" s="50"/>
      <c r="C3" s="50"/>
      <c r="D3" s="50"/>
      <c r="E3" s="50"/>
      <c r="F3" s="50"/>
      <c r="G3" s="50"/>
    </row>
    <row r="4" spans="1:7" ht="13.9" x14ac:dyDescent="0.3">
      <c r="A4" s="1"/>
      <c r="B4" s="27"/>
      <c r="C4" s="28"/>
      <c r="D4" s="9"/>
      <c r="E4" s="9"/>
      <c r="F4" s="29"/>
      <c r="G4" s="29"/>
    </row>
    <row r="5" spans="1:7" ht="14.25" customHeight="1" x14ac:dyDescent="0.25">
      <c r="A5" s="49" t="s">
        <v>0</v>
      </c>
      <c r="B5" s="53" t="s">
        <v>1</v>
      </c>
      <c r="C5" s="49" t="s">
        <v>2</v>
      </c>
      <c r="D5" s="54" t="s">
        <v>3</v>
      </c>
      <c r="E5" s="54" t="s">
        <v>4</v>
      </c>
      <c r="F5" s="51" t="s">
        <v>28</v>
      </c>
      <c r="G5" s="51" t="s">
        <v>29</v>
      </c>
    </row>
    <row r="6" spans="1:7" ht="25.5" customHeight="1" x14ac:dyDescent="0.25">
      <c r="A6" s="49"/>
      <c r="B6" s="53"/>
      <c r="C6" s="49"/>
      <c r="D6" s="54"/>
      <c r="E6" s="54"/>
      <c r="F6" s="52"/>
      <c r="G6" s="52"/>
    </row>
    <row r="7" spans="1:7" ht="18" customHeight="1" x14ac:dyDescent="0.3">
      <c r="A7" s="30">
        <v>1</v>
      </c>
      <c r="B7" s="31">
        <v>2</v>
      </c>
      <c r="C7" s="30">
        <v>3</v>
      </c>
      <c r="D7" s="2">
        <v>4</v>
      </c>
      <c r="E7" s="2">
        <v>5</v>
      </c>
      <c r="F7" s="2">
        <v>6</v>
      </c>
      <c r="G7" s="3">
        <v>7</v>
      </c>
    </row>
    <row r="8" spans="1:7" ht="30" customHeight="1" x14ac:dyDescent="0.3">
      <c r="A8" s="30" t="s">
        <v>5</v>
      </c>
      <c r="B8" s="31" t="s">
        <v>6</v>
      </c>
      <c r="C8" s="46" t="s">
        <v>7</v>
      </c>
      <c r="D8" s="47"/>
      <c r="E8" s="47"/>
      <c r="F8" s="47"/>
      <c r="G8" s="48"/>
    </row>
    <row r="9" spans="1:7" ht="13.9" x14ac:dyDescent="0.3">
      <c r="A9" s="10" t="s">
        <v>31</v>
      </c>
      <c r="B9" s="11" t="s">
        <v>36</v>
      </c>
      <c r="C9" s="12" t="s">
        <v>13</v>
      </c>
      <c r="D9" s="13"/>
      <c r="E9" s="13"/>
      <c r="F9" s="13"/>
      <c r="G9" s="14"/>
    </row>
    <row r="10" spans="1:7" s="1" customFormat="1" ht="30" x14ac:dyDescent="0.25">
      <c r="A10" s="15">
        <v>10</v>
      </c>
      <c r="B10" s="16" t="s">
        <v>54</v>
      </c>
      <c r="C10" s="17" t="s">
        <v>203</v>
      </c>
      <c r="D10" s="18" t="s">
        <v>55</v>
      </c>
      <c r="E10" s="18">
        <v>0.85899999999999999</v>
      </c>
      <c r="F10" s="18"/>
      <c r="G10" s="19"/>
    </row>
    <row r="11" spans="1:7" s="1" customFormat="1" ht="30" x14ac:dyDescent="0.25">
      <c r="A11" s="15">
        <v>20</v>
      </c>
      <c r="B11" s="16" t="s">
        <v>98</v>
      </c>
      <c r="C11" s="17" t="s">
        <v>204</v>
      </c>
      <c r="D11" s="18" t="s">
        <v>81</v>
      </c>
      <c r="E11" s="18">
        <v>1.0528999999999999</v>
      </c>
      <c r="F11" s="18"/>
      <c r="G11" s="19"/>
    </row>
    <row r="12" spans="1:7" s="1" customFormat="1" x14ac:dyDescent="0.25">
      <c r="A12" s="10" t="s">
        <v>32</v>
      </c>
      <c r="B12" s="11" t="s">
        <v>37</v>
      </c>
      <c r="C12" s="12" t="s">
        <v>45</v>
      </c>
      <c r="D12" s="20"/>
      <c r="E12" s="20"/>
      <c r="F12" s="20"/>
      <c r="G12" s="21"/>
    </row>
    <row r="13" spans="1:7" s="1" customFormat="1" ht="45" x14ac:dyDescent="0.25">
      <c r="A13" s="15">
        <v>30</v>
      </c>
      <c r="B13" s="16" t="s">
        <v>205</v>
      </c>
      <c r="C13" s="17" t="s">
        <v>100</v>
      </c>
      <c r="D13" s="18" t="s">
        <v>9</v>
      </c>
      <c r="E13" s="18">
        <v>10</v>
      </c>
      <c r="F13" s="18"/>
      <c r="G13" s="19"/>
    </row>
    <row r="14" spans="1:7" s="1" customFormat="1" ht="45" x14ac:dyDescent="0.25">
      <c r="A14" s="15">
        <v>40</v>
      </c>
      <c r="B14" s="16" t="s">
        <v>99</v>
      </c>
      <c r="C14" s="17" t="s">
        <v>159</v>
      </c>
      <c r="D14" s="18" t="s">
        <v>46</v>
      </c>
      <c r="E14" s="18">
        <v>242.61</v>
      </c>
      <c r="F14" s="18"/>
      <c r="G14" s="19"/>
    </row>
    <row r="15" spans="1:7" s="1" customFormat="1" ht="45" x14ac:dyDescent="0.25">
      <c r="A15" s="15">
        <v>50</v>
      </c>
      <c r="B15" s="16" t="s">
        <v>101</v>
      </c>
      <c r="C15" s="17" t="s">
        <v>206</v>
      </c>
      <c r="D15" s="18" t="s">
        <v>47</v>
      </c>
      <c r="E15" s="18">
        <f>1095+243.2+144+36+18+228.61+645</f>
        <v>2409.81</v>
      </c>
      <c r="F15" s="18"/>
      <c r="G15" s="19"/>
    </row>
    <row r="16" spans="1:7" s="1" customFormat="1" ht="38.25" x14ac:dyDescent="0.25">
      <c r="A16" s="15">
        <v>60</v>
      </c>
      <c r="B16" s="16" t="s">
        <v>102</v>
      </c>
      <c r="C16" s="17" t="s">
        <v>158</v>
      </c>
      <c r="D16" s="18" t="s">
        <v>47</v>
      </c>
      <c r="E16" s="18">
        <v>355</v>
      </c>
      <c r="F16" s="18"/>
      <c r="G16" s="19"/>
    </row>
    <row r="17" spans="1:7" s="1" customFormat="1" ht="39.6" x14ac:dyDescent="0.3">
      <c r="A17" s="15">
        <v>70</v>
      </c>
      <c r="B17" s="16" t="s">
        <v>102</v>
      </c>
      <c r="C17" s="17" t="s">
        <v>160</v>
      </c>
      <c r="D17" s="18" t="s">
        <v>47</v>
      </c>
      <c r="E17" s="18">
        <v>1095</v>
      </c>
      <c r="F17" s="18"/>
      <c r="G17" s="19"/>
    </row>
    <row r="18" spans="1:7" s="1" customFormat="1" ht="30" x14ac:dyDescent="0.25">
      <c r="A18" s="15">
        <v>80</v>
      </c>
      <c r="B18" s="16" t="s">
        <v>172</v>
      </c>
      <c r="C18" s="17" t="s">
        <v>173</v>
      </c>
      <c r="D18" s="18" t="s">
        <v>47</v>
      </c>
      <c r="E18" s="18">
        <v>553</v>
      </c>
      <c r="F18" s="18"/>
      <c r="G18" s="19"/>
    </row>
    <row r="19" spans="1:7" s="1" customFormat="1" ht="30" x14ac:dyDescent="0.25">
      <c r="A19" s="15">
        <v>90</v>
      </c>
      <c r="B19" s="16" t="s">
        <v>162</v>
      </c>
      <c r="C19" s="17" t="s">
        <v>161</v>
      </c>
      <c r="D19" s="18" t="s">
        <v>47</v>
      </c>
      <c r="E19" s="18">
        <f>2223+86</f>
        <v>2309</v>
      </c>
      <c r="F19" s="18"/>
      <c r="G19" s="19"/>
    </row>
    <row r="20" spans="1:7" s="1" customFormat="1" ht="30" x14ac:dyDescent="0.25">
      <c r="A20" s="15">
        <v>100</v>
      </c>
      <c r="B20" s="16" t="s">
        <v>162</v>
      </c>
      <c r="C20" s="17" t="s">
        <v>163</v>
      </c>
      <c r="D20" s="18" t="s">
        <v>47</v>
      </c>
      <c r="E20" s="18">
        <v>263</v>
      </c>
      <c r="F20" s="18"/>
      <c r="G20" s="19"/>
    </row>
    <row r="21" spans="1:7" s="1" customFormat="1" ht="26.45" x14ac:dyDescent="0.3">
      <c r="A21" s="15">
        <v>110</v>
      </c>
      <c r="B21" s="16" t="s">
        <v>164</v>
      </c>
      <c r="C21" s="17" t="s">
        <v>165</v>
      </c>
      <c r="D21" s="18" t="s">
        <v>47</v>
      </c>
      <c r="E21" s="18">
        <v>40</v>
      </c>
      <c r="F21" s="18"/>
      <c r="G21" s="19"/>
    </row>
    <row r="22" spans="1:7" s="1" customFormat="1" ht="27.6" x14ac:dyDescent="0.3">
      <c r="A22" s="15">
        <v>120</v>
      </c>
      <c r="B22" s="16" t="s">
        <v>167</v>
      </c>
      <c r="C22" s="17" t="s">
        <v>166</v>
      </c>
      <c r="D22" s="18" t="s">
        <v>47</v>
      </c>
      <c r="E22" s="18">
        <f>228.6+645</f>
        <v>873.6</v>
      </c>
      <c r="F22" s="18"/>
      <c r="G22" s="19"/>
    </row>
    <row r="23" spans="1:7" s="1" customFormat="1" ht="30" x14ac:dyDescent="0.25">
      <c r="A23" s="15">
        <v>130</v>
      </c>
      <c r="B23" s="16" t="s">
        <v>168</v>
      </c>
      <c r="C23" s="17" t="s">
        <v>169</v>
      </c>
      <c r="D23" s="18" t="s">
        <v>47</v>
      </c>
      <c r="E23" s="18">
        <v>36</v>
      </c>
      <c r="F23" s="18"/>
      <c r="G23" s="19"/>
    </row>
    <row r="24" spans="1:7" s="1" customFormat="1" ht="30" x14ac:dyDescent="0.25">
      <c r="A24" s="15">
        <v>140</v>
      </c>
      <c r="B24" s="16" t="s">
        <v>170</v>
      </c>
      <c r="C24" s="17" t="s">
        <v>171</v>
      </c>
      <c r="D24" s="18" t="s">
        <v>47</v>
      </c>
      <c r="E24" s="18">
        <v>144</v>
      </c>
      <c r="F24" s="18"/>
      <c r="G24" s="19"/>
    </row>
    <row r="25" spans="1:7" s="1" customFormat="1" ht="30" x14ac:dyDescent="0.25">
      <c r="A25" s="15">
        <v>150</v>
      </c>
      <c r="B25" s="16" t="s">
        <v>103</v>
      </c>
      <c r="C25" s="17" t="s">
        <v>202</v>
      </c>
      <c r="D25" s="18" t="s">
        <v>8</v>
      </c>
      <c r="E25" s="18">
        <v>1436.5</v>
      </c>
      <c r="F25" s="18"/>
      <c r="G25" s="19"/>
    </row>
    <row r="26" spans="1:7" s="1" customFormat="1" ht="25.5" x14ac:dyDescent="0.25">
      <c r="A26" s="15">
        <v>160</v>
      </c>
      <c r="B26" s="16" t="s">
        <v>104</v>
      </c>
      <c r="C26" s="17" t="s">
        <v>201</v>
      </c>
      <c r="D26" s="18" t="s">
        <v>8</v>
      </c>
      <c r="E26" s="18">
        <v>1170</v>
      </c>
      <c r="F26" s="18"/>
      <c r="G26" s="19"/>
    </row>
    <row r="27" spans="1:7" s="1" customFormat="1" ht="38.25" x14ac:dyDescent="0.25">
      <c r="A27" s="15">
        <v>170</v>
      </c>
      <c r="B27" s="16" t="s">
        <v>82</v>
      </c>
      <c r="C27" s="17" t="s">
        <v>174</v>
      </c>
      <c r="D27" s="18" t="s">
        <v>9</v>
      </c>
      <c r="E27" s="18">
        <v>3</v>
      </c>
      <c r="F27" s="18"/>
      <c r="G27" s="19"/>
    </row>
    <row r="28" spans="1:7" s="1" customFormat="1" ht="25.5" x14ac:dyDescent="0.25">
      <c r="A28" s="15">
        <v>180</v>
      </c>
      <c r="B28" s="16" t="s">
        <v>207</v>
      </c>
      <c r="C28" s="17" t="s">
        <v>208</v>
      </c>
      <c r="D28" s="18" t="s">
        <v>46</v>
      </c>
      <c r="E28" s="18">
        <v>1</v>
      </c>
      <c r="F28" s="18"/>
      <c r="G28" s="19"/>
    </row>
    <row r="29" spans="1:7" s="1" customFormat="1" ht="30" x14ac:dyDescent="0.25">
      <c r="A29" s="15">
        <v>190</v>
      </c>
      <c r="B29" s="16" t="s">
        <v>48</v>
      </c>
      <c r="C29" s="17" t="s">
        <v>175</v>
      </c>
      <c r="D29" s="18" t="s">
        <v>46</v>
      </c>
      <c r="E29" s="18">
        <v>1050</v>
      </c>
      <c r="F29" s="18"/>
      <c r="G29" s="19"/>
    </row>
    <row r="30" spans="1:7" s="1" customFormat="1" ht="30" x14ac:dyDescent="0.25">
      <c r="A30" s="15">
        <v>200</v>
      </c>
      <c r="B30" s="16" t="s">
        <v>49</v>
      </c>
      <c r="C30" s="17" t="s">
        <v>148</v>
      </c>
      <c r="D30" s="18" t="s">
        <v>46</v>
      </c>
      <c r="E30" s="18">
        <v>1050</v>
      </c>
      <c r="F30" s="18"/>
      <c r="G30" s="19"/>
    </row>
    <row r="31" spans="1:7" s="1" customFormat="1" ht="24.95" customHeight="1" x14ac:dyDescent="0.3">
      <c r="A31" s="40" t="s">
        <v>42</v>
      </c>
      <c r="B31" s="41"/>
      <c r="C31" s="41"/>
      <c r="D31" s="41"/>
      <c r="E31" s="41"/>
      <c r="F31" s="41"/>
      <c r="G31" s="22"/>
    </row>
    <row r="32" spans="1:7" s="1" customFormat="1" ht="30" customHeight="1" x14ac:dyDescent="0.3">
      <c r="A32" s="30" t="s">
        <v>10</v>
      </c>
      <c r="B32" s="31" t="s">
        <v>56</v>
      </c>
      <c r="C32" s="46" t="s">
        <v>57</v>
      </c>
      <c r="D32" s="47"/>
      <c r="E32" s="47"/>
      <c r="F32" s="47"/>
      <c r="G32" s="48"/>
    </row>
    <row r="33" spans="1:7" s="1" customFormat="1" ht="13.9" x14ac:dyDescent="0.3">
      <c r="A33" s="10" t="s">
        <v>33</v>
      </c>
      <c r="B33" s="11" t="s">
        <v>58</v>
      </c>
      <c r="C33" s="12" t="s">
        <v>59</v>
      </c>
      <c r="D33" s="13"/>
      <c r="E33" s="13"/>
      <c r="F33" s="13"/>
      <c r="G33" s="14"/>
    </row>
    <row r="34" spans="1:7" s="1" customFormat="1" ht="60" x14ac:dyDescent="0.25">
      <c r="A34" s="15">
        <v>210</v>
      </c>
      <c r="B34" s="16" t="s">
        <v>60</v>
      </c>
      <c r="C34" s="17" t="s">
        <v>176</v>
      </c>
      <c r="D34" s="18" t="s">
        <v>46</v>
      </c>
      <c r="E34" s="18">
        <f>822.42+(1000*0.31)</f>
        <v>1132.42</v>
      </c>
      <c r="F34" s="18"/>
      <c r="G34" s="19"/>
    </row>
    <row r="35" spans="1:7" s="1" customFormat="1" ht="15" customHeight="1" x14ac:dyDescent="0.3">
      <c r="A35" s="10" t="s">
        <v>34</v>
      </c>
      <c r="B35" s="11" t="s">
        <v>61</v>
      </c>
      <c r="C35" s="12" t="s">
        <v>62</v>
      </c>
      <c r="D35" s="13"/>
      <c r="E35" s="13"/>
      <c r="F35" s="13"/>
      <c r="G35" s="14"/>
    </row>
    <row r="36" spans="1:7" s="1" customFormat="1" ht="30" x14ac:dyDescent="0.25">
      <c r="A36" s="15">
        <v>220</v>
      </c>
      <c r="B36" s="16" t="s">
        <v>63</v>
      </c>
      <c r="C36" s="17" t="s">
        <v>64</v>
      </c>
      <c r="D36" s="18" t="s">
        <v>46</v>
      </c>
      <c r="E36" s="18">
        <v>282</v>
      </c>
      <c r="F36" s="18"/>
      <c r="G36" s="19"/>
    </row>
    <row r="37" spans="1:7" s="1" customFormat="1" ht="15" customHeight="1" x14ac:dyDescent="0.25">
      <c r="A37" s="32" t="s">
        <v>209</v>
      </c>
      <c r="B37" s="11" t="s">
        <v>178</v>
      </c>
      <c r="C37" s="12" t="s">
        <v>179</v>
      </c>
      <c r="D37" s="13"/>
      <c r="E37" s="13"/>
      <c r="F37" s="13"/>
      <c r="G37" s="14"/>
    </row>
    <row r="38" spans="1:7" s="1" customFormat="1" ht="45" x14ac:dyDescent="0.25">
      <c r="A38" s="15">
        <v>230</v>
      </c>
      <c r="B38" s="16" t="s">
        <v>180</v>
      </c>
      <c r="C38" s="17" t="s">
        <v>181</v>
      </c>
      <c r="D38" s="18" t="s">
        <v>47</v>
      </c>
      <c r="E38" s="18">
        <v>282.5</v>
      </c>
      <c r="F38" s="18"/>
      <c r="G38" s="19"/>
    </row>
    <row r="39" spans="1:7" s="1" customFormat="1" ht="24.95" customHeight="1" x14ac:dyDescent="0.3">
      <c r="A39" s="40" t="s">
        <v>65</v>
      </c>
      <c r="B39" s="41"/>
      <c r="C39" s="41"/>
      <c r="D39" s="41"/>
      <c r="E39" s="41"/>
      <c r="F39" s="41"/>
      <c r="G39" s="22"/>
    </row>
    <row r="40" spans="1:7" s="1" customFormat="1" ht="30" customHeight="1" x14ac:dyDescent="0.3">
      <c r="A40" s="30" t="s">
        <v>14</v>
      </c>
      <c r="B40" s="31" t="s">
        <v>67</v>
      </c>
      <c r="C40" s="46" t="s">
        <v>68</v>
      </c>
      <c r="D40" s="47"/>
      <c r="E40" s="47"/>
      <c r="F40" s="47"/>
      <c r="G40" s="48"/>
    </row>
    <row r="41" spans="1:7" s="1" customFormat="1" x14ac:dyDescent="0.25">
      <c r="A41" s="32" t="s">
        <v>106</v>
      </c>
      <c r="B41" s="11" t="s">
        <v>66</v>
      </c>
      <c r="C41" s="12" t="s">
        <v>69</v>
      </c>
      <c r="D41" s="13"/>
      <c r="E41" s="13"/>
      <c r="F41" s="13"/>
      <c r="G41" s="14"/>
    </row>
    <row r="42" spans="1:7" s="1" customFormat="1" ht="27.6" x14ac:dyDescent="0.3">
      <c r="A42" s="15">
        <v>240</v>
      </c>
      <c r="B42" s="16" t="s">
        <v>71</v>
      </c>
      <c r="C42" s="17" t="s">
        <v>70</v>
      </c>
      <c r="D42" s="18" t="s">
        <v>9</v>
      </c>
      <c r="E42" s="18">
        <v>25</v>
      </c>
      <c r="F42" s="18"/>
      <c r="G42" s="19"/>
    </row>
    <row r="43" spans="1:7" s="1" customFormat="1" ht="45" x14ac:dyDescent="0.25">
      <c r="A43" s="15">
        <v>250</v>
      </c>
      <c r="B43" s="16" t="s">
        <v>72</v>
      </c>
      <c r="C43" s="17" t="s">
        <v>73</v>
      </c>
      <c r="D43" s="18" t="s">
        <v>9</v>
      </c>
      <c r="E43" s="18">
        <v>42</v>
      </c>
      <c r="F43" s="18"/>
      <c r="G43" s="19"/>
    </row>
    <row r="44" spans="1:7" s="1" customFormat="1" ht="27.6" x14ac:dyDescent="0.3">
      <c r="A44" s="15">
        <v>260</v>
      </c>
      <c r="B44" s="16" t="s">
        <v>105</v>
      </c>
      <c r="C44" s="17" t="s">
        <v>210</v>
      </c>
      <c r="D44" s="18" t="s">
        <v>9</v>
      </c>
      <c r="E44" s="18">
        <v>10</v>
      </c>
      <c r="F44" s="18"/>
      <c r="G44" s="19"/>
    </row>
    <row r="45" spans="1:7" s="1" customFormat="1" ht="24.95" customHeight="1" x14ac:dyDescent="0.3">
      <c r="A45" s="40" t="s">
        <v>77</v>
      </c>
      <c r="B45" s="41"/>
      <c r="C45" s="41"/>
      <c r="D45" s="41"/>
      <c r="E45" s="41"/>
      <c r="F45" s="41"/>
      <c r="G45" s="22"/>
    </row>
    <row r="46" spans="1:7" s="1" customFormat="1" ht="30" customHeight="1" x14ac:dyDescent="0.3">
      <c r="A46" s="30" t="s">
        <v>11</v>
      </c>
      <c r="B46" s="31" t="s">
        <v>16</v>
      </c>
      <c r="C46" s="46" t="s">
        <v>15</v>
      </c>
      <c r="D46" s="47"/>
      <c r="E46" s="47"/>
      <c r="F46" s="47"/>
      <c r="G46" s="48"/>
    </row>
    <row r="47" spans="1:7" s="1" customFormat="1" x14ac:dyDescent="0.25">
      <c r="A47" s="10" t="s">
        <v>74</v>
      </c>
      <c r="B47" s="11" t="s">
        <v>38</v>
      </c>
      <c r="C47" s="12" t="s">
        <v>17</v>
      </c>
      <c r="D47" s="13"/>
      <c r="E47" s="13"/>
      <c r="F47" s="13"/>
      <c r="G47" s="14"/>
    </row>
    <row r="48" spans="1:7" s="1" customFormat="1" ht="45" x14ac:dyDescent="0.25">
      <c r="A48" s="15">
        <v>270</v>
      </c>
      <c r="B48" s="16" t="s">
        <v>107</v>
      </c>
      <c r="C48" s="17" t="s">
        <v>212</v>
      </c>
      <c r="D48" s="18" t="s">
        <v>47</v>
      </c>
      <c r="E48" s="18">
        <v>3916</v>
      </c>
      <c r="F48" s="18"/>
      <c r="G48" s="19"/>
    </row>
    <row r="49" spans="1:7" s="1" customFormat="1" ht="30" x14ac:dyDescent="0.25">
      <c r="A49" s="15">
        <v>280</v>
      </c>
      <c r="B49" s="16" t="s">
        <v>213</v>
      </c>
      <c r="C49" s="17" t="s">
        <v>177</v>
      </c>
      <c r="D49" s="18" t="s">
        <v>47</v>
      </c>
      <c r="E49" s="18">
        <v>5308</v>
      </c>
      <c r="F49" s="18"/>
      <c r="G49" s="19"/>
    </row>
    <row r="50" spans="1:7" s="1" customFormat="1" x14ac:dyDescent="0.25">
      <c r="A50" s="10" t="s">
        <v>35</v>
      </c>
      <c r="B50" s="11" t="s">
        <v>108</v>
      </c>
      <c r="C50" s="12" t="s">
        <v>151</v>
      </c>
      <c r="D50" s="13"/>
      <c r="E50" s="13"/>
      <c r="F50" s="13"/>
      <c r="G50" s="14"/>
    </row>
    <row r="51" spans="1:7" s="1" customFormat="1" ht="30" x14ac:dyDescent="0.25">
      <c r="A51" s="15">
        <v>290</v>
      </c>
      <c r="B51" s="16" t="s">
        <v>182</v>
      </c>
      <c r="C51" s="17" t="s">
        <v>214</v>
      </c>
      <c r="D51" s="18" t="s">
        <v>47</v>
      </c>
      <c r="E51" s="18">
        <v>282.5</v>
      </c>
      <c r="F51" s="18"/>
      <c r="G51" s="19"/>
    </row>
    <row r="52" spans="1:7" s="1" customFormat="1" ht="13.9" x14ac:dyDescent="0.3">
      <c r="A52" s="32" t="s">
        <v>211</v>
      </c>
      <c r="B52" s="11" t="s">
        <v>150</v>
      </c>
      <c r="C52" s="12" t="s">
        <v>109</v>
      </c>
      <c r="D52" s="13"/>
      <c r="E52" s="13"/>
      <c r="F52" s="13"/>
      <c r="G52" s="14"/>
    </row>
    <row r="53" spans="1:7" s="1" customFormat="1" ht="30" x14ac:dyDescent="0.25">
      <c r="A53" s="15">
        <v>300</v>
      </c>
      <c r="B53" s="16" t="s">
        <v>113</v>
      </c>
      <c r="C53" s="17" t="s">
        <v>215</v>
      </c>
      <c r="D53" s="18" t="s">
        <v>47</v>
      </c>
      <c r="E53" s="18">
        <v>1005</v>
      </c>
      <c r="F53" s="18"/>
      <c r="G53" s="19"/>
    </row>
    <row r="54" spans="1:7" s="1" customFormat="1" ht="27.6" x14ac:dyDescent="0.3">
      <c r="A54" s="15">
        <v>310</v>
      </c>
      <c r="B54" s="16" t="s">
        <v>110</v>
      </c>
      <c r="C54" s="17" t="s">
        <v>216</v>
      </c>
      <c r="D54" s="18" t="s">
        <v>47</v>
      </c>
      <c r="E54" s="18">
        <v>10835</v>
      </c>
      <c r="F54" s="18"/>
      <c r="G54" s="19"/>
    </row>
    <row r="55" spans="1:7" s="1" customFormat="1" ht="26.45" x14ac:dyDescent="0.3">
      <c r="A55" s="15">
        <v>320</v>
      </c>
      <c r="B55" s="16" t="s">
        <v>112</v>
      </c>
      <c r="C55" s="17" t="s">
        <v>114</v>
      </c>
      <c r="D55" s="18" t="s">
        <v>47</v>
      </c>
      <c r="E55" s="18">
        <v>1005</v>
      </c>
      <c r="F55" s="18"/>
      <c r="G55" s="19"/>
    </row>
    <row r="56" spans="1:7" s="1" customFormat="1" ht="26.45" x14ac:dyDescent="0.3">
      <c r="A56" s="15">
        <v>330</v>
      </c>
      <c r="B56" s="16" t="s">
        <v>111</v>
      </c>
      <c r="C56" s="17" t="s">
        <v>115</v>
      </c>
      <c r="D56" s="18" t="s">
        <v>47</v>
      </c>
      <c r="E56" s="18">
        <v>100835</v>
      </c>
      <c r="F56" s="18"/>
      <c r="G56" s="19"/>
    </row>
    <row r="57" spans="1:7" s="1" customFormat="1" ht="13.9" x14ac:dyDescent="0.3">
      <c r="A57" s="32" t="s">
        <v>217</v>
      </c>
      <c r="B57" s="11" t="s">
        <v>39</v>
      </c>
      <c r="C57" s="12" t="s">
        <v>18</v>
      </c>
      <c r="D57" s="13"/>
      <c r="E57" s="13"/>
      <c r="F57" s="13"/>
      <c r="G57" s="14"/>
    </row>
    <row r="58" spans="1:7" s="1" customFormat="1" ht="45" x14ac:dyDescent="0.25">
      <c r="A58" s="15">
        <v>340</v>
      </c>
      <c r="B58" s="16" t="s">
        <v>116</v>
      </c>
      <c r="C58" s="17" t="s">
        <v>219</v>
      </c>
      <c r="D58" s="18" t="s">
        <v>47</v>
      </c>
      <c r="E58" s="18">
        <v>1850</v>
      </c>
      <c r="F58" s="18"/>
      <c r="G58" s="19"/>
    </row>
    <row r="59" spans="1:7" s="1" customFormat="1" ht="45" x14ac:dyDescent="0.25">
      <c r="A59" s="15">
        <v>350</v>
      </c>
      <c r="B59" s="16" t="s">
        <v>116</v>
      </c>
      <c r="C59" s="17" t="s">
        <v>220</v>
      </c>
      <c r="D59" s="18" t="s">
        <v>47</v>
      </c>
      <c r="E59" s="18">
        <v>308</v>
      </c>
      <c r="F59" s="18"/>
      <c r="G59" s="19"/>
    </row>
    <row r="60" spans="1:7" s="1" customFormat="1" ht="45" x14ac:dyDescent="0.25">
      <c r="A60" s="15">
        <v>360</v>
      </c>
      <c r="B60" s="16" t="s">
        <v>83</v>
      </c>
      <c r="C60" s="17" t="s">
        <v>221</v>
      </c>
      <c r="D60" s="18" t="s">
        <v>47</v>
      </c>
      <c r="E60" s="18">
        <v>2695</v>
      </c>
      <c r="F60" s="18"/>
      <c r="G60" s="19"/>
    </row>
    <row r="61" spans="1:7" s="1" customFormat="1" ht="45" x14ac:dyDescent="0.25">
      <c r="A61" s="15">
        <v>370</v>
      </c>
      <c r="B61" s="16" t="s">
        <v>222</v>
      </c>
      <c r="C61" s="17" t="s">
        <v>149</v>
      </c>
      <c r="D61" s="18" t="s">
        <v>47</v>
      </c>
      <c r="E61" s="18">
        <f>250*0.75</f>
        <v>187.5</v>
      </c>
      <c r="F61" s="18"/>
      <c r="G61" s="19"/>
    </row>
    <row r="62" spans="1:7" s="1" customFormat="1" x14ac:dyDescent="0.25">
      <c r="A62" s="32" t="s">
        <v>119</v>
      </c>
      <c r="B62" s="11" t="s">
        <v>183</v>
      </c>
      <c r="C62" s="12" t="s">
        <v>184</v>
      </c>
      <c r="D62" s="13"/>
      <c r="E62" s="13"/>
      <c r="F62" s="13"/>
      <c r="G62" s="14"/>
    </row>
    <row r="63" spans="1:7" s="1" customFormat="1" ht="45" x14ac:dyDescent="0.25">
      <c r="A63" s="15">
        <v>380</v>
      </c>
      <c r="B63" s="16" t="s">
        <v>185</v>
      </c>
      <c r="C63" s="17" t="s">
        <v>186</v>
      </c>
      <c r="D63" s="18" t="s">
        <v>47</v>
      </c>
      <c r="E63" s="18">
        <v>1850</v>
      </c>
      <c r="F63" s="18"/>
      <c r="G63" s="19"/>
    </row>
    <row r="64" spans="1:7" s="1" customFormat="1" ht="60" x14ac:dyDescent="0.25">
      <c r="A64" s="15">
        <v>390</v>
      </c>
      <c r="B64" s="16" t="s">
        <v>185</v>
      </c>
      <c r="C64" s="17" t="s">
        <v>187</v>
      </c>
      <c r="D64" s="18" t="s">
        <v>47</v>
      </c>
      <c r="E64" s="18">
        <v>3003</v>
      </c>
      <c r="F64" s="18"/>
      <c r="G64" s="19"/>
    </row>
    <row r="65" spans="1:8" s="1" customFormat="1" ht="13.9" x14ac:dyDescent="0.3">
      <c r="A65" s="32" t="s">
        <v>218</v>
      </c>
      <c r="B65" s="11" t="s">
        <v>117</v>
      </c>
      <c r="C65" s="12" t="s">
        <v>118</v>
      </c>
      <c r="D65" s="13"/>
      <c r="E65" s="13"/>
      <c r="F65" s="13"/>
      <c r="G65" s="14"/>
    </row>
    <row r="66" spans="1:8" s="1" customFormat="1" ht="30" x14ac:dyDescent="0.25">
      <c r="A66" s="15">
        <v>400</v>
      </c>
      <c r="B66" s="16" t="s">
        <v>145</v>
      </c>
      <c r="C66" s="17" t="s">
        <v>223</v>
      </c>
      <c r="D66" s="18" t="s">
        <v>47</v>
      </c>
      <c r="E66" s="18">
        <v>1640</v>
      </c>
      <c r="F66" s="18"/>
      <c r="G66" s="19"/>
    </row>
    <row r="67" spans="1:8" s="1" customFormat="1" ht="24.95" customHeight="1" x14ac:dyDescent="0.3">
      <c r="A67" s="40" t="s">
        <v>43</v>
      </c>
      <c r="B67" s="41"/>
      <c r="C67" s="41"/>
      <c r="D67" s="41"/>
      <c r="E67" s="41"/>
      <c r="F67" s="41"/>
      <c r="G67" s="22"/>
    </row>
    <row r="68" spans="1:8" s="1" customFormat="1" ht="30" customHeight="1" x14ac:dyDescent="0.3">
      <c r="A68" s="30" t="s">
        <v>12</v>
      </c>
      <c r="B68" s="31" t="s">
        <v>20</v>
      </c>
      <c r="C68" s="46" t="s">
        <v>19</v>
      </c>
      <c r="D68" s="47"/>
      <c r="E68" s="47"/>
      <c r="F68" s="47"/>
      <c r="G68" s="48"/>
    </row>
    <row r="69" spans="1:8" s="1" customFormat="1" ht="13.9" x14ac:dyDescent="0.3">
      <c r="A69" s="32" t="s">
        <v>224</v>
      </c>
      <c r="B69" s="11" t="s">
        <v>40</v>
      </c>
      <c r="C69" s="12" t="s">
        <v>21</v>
      </c>
      <c r="D69" s="13"/>
      <c r="E69" s="13"/>
      <c r="F69" s="13"/>
      <c r="G69" s="14"/>
    </row>
    <row r="70" spans="1:8" s="1" customFormat="1" ht="60" x14ac:dyDescent="0.25">
      <c r="A70" s="15">
        <v>410</v>
      </c>
      <c r="B70" s="16" t="s">
        <v>120</v>
      </c>
      <c r="C70" s="17" t="s">
        <v>147</v>
      </c>
      <c r="D70" s="18" t="s">
        <v>47</v>
      </c>
      <c r="E70" s="18">
        <v>4915</v>
      </c>
      <c r="F70" s="18"/>
      <c r="G70" s="19"/>
    </row>
    <row r="71" spans="1:8" s="1" customFormat="1" ht="45" x14ac:dyDescent="0.25">
      <c r="A71" s="15">
        <v>420</v>
      </c>
      <c r="B71" s="16" t="s">
        <v>152</v>
      </c>
      <c r="C71" s="17" t="s">
        <v>188</v>
      </c>
      <c r="D71" s="18" t="s">
        <v>47</v>
      </c>
      <c r="E71" s="18">
        <v>4915</v>
      </c>
      <c r="F71" s="18"/>
      <c r="G71" s="19"/>
    </row>
    <row r="72" spans="1:8" s="1" customFormat="1" ht="13.9" x14ac:dyDescent="0.3">
      <c r="A72" s="32" t="s">
        <v>78</v>
      </c>
      <c r="B72" s="11" t="s">
        <v>40</v>
      </c>
      <c r="C72" s="12" t="s">
        <v>153</v>
      </c>
      <c r="D72" s="13"/>
      <c r="E72" s="13"/>
      <c r="F72" s="13"/>
      <c r="G72" s="14"/>
      <c r="H72" s="34"/>
    </row>
    <row r="73" spans="1:8" s="1" customFormat="1" ht="75" x14ac:dyDescent="0.25">
      <c r="A73" s="15">
        <v>430</v>
      </c>
      <c r="B73" s="16" t="s">
        <v>189</v>
      </c>
      <c r="C73" s="17" t="s">
        <v>200</v>
      </c>
      <c r="D73" s="18" t="s">
        <v>47</v>
      </c>
      <c r="E73" s="18">
        <f>(132.48/0.08)+(130.93/0.14)</f>
        <v>2591.2142857142853</v>
      </c>
      <c r="F73" s="18"/>
      <c r="G73" s="19"/>
    </row>
    <row r="74" spans="1:8" s="1" customFormat="1" ht="13.9" x14ac:dyDescent="0.3">
      <c r="A74" s="32" t="s">
        <v>121</v>
      </c>
      <c r="B74" s="11" t="s">
        <v>40</v>
      </c>
      <c r="C74" s="12" t="s">
        <v>122</v>
      </c>
      <c r="D74" s="13"/>
      <c r="E74" s="13"/>
      <c r="F74" s="13"/>
      <c r="G74" s="14"/>
    </row>
    <row r="75" spans="1:8" s="1" customFormat="1" ht="30" x14ac:dyDescent="0.25">
      <c r="A75" s="15">
        <v>440</v>
      </c>
      <c r="B75" s="16" t="s">
        <v>123</v>
      </c>
      <c r="C75" s="17" t="s">
        <v>190</v>
      </c>
      <c r="D75" s="18" t="s">
        <v>47</v>
      </c>
      <c r="E75" s="18">
        <v>4915</v>
      </c>
      <c r="F75" s="18"/>
      <c r="G75" s="19"/>
    </row>
    <row r="76" spans="1:8" s="1" customFormat="1" ht="13.9" x14ac:dyDescent="0.3">
      <c r="A76" s="32" t="s">
        <v>125</v>
      </c>
      <c r="B76" s="11" t="s">
        <v>40</v>
      </c>
      <c r="C76" s="12" t="s">
        <v>124</v>
      </c>
      <c r="D76" s="13"/>
      <c r="E76" s="13"/>
      <c r="F76" s="13"/>
      <c r="G76" s="14"/>
    </row>
    <row r="77" spans="1:8" s="1" customFormat="1" ht="60" x14ac:dyDescent="0.25">
      <c r="A77" s="15">
        <v>450</v>
      </c>
      <c r="B77" s="16" t="s">
        <v>154</v>
      </c>
      <c r="C77" s="17" t="s">
        <v>225</v>
      </c>
      <c r="D77" s="18" t="s">
        <v>47</v>
      </c>
      <c r="E77" s="18">
        <v>1450</v>
      </c>
      <c r="F77" s="18"/>
      <c r="G77" s="19"/>
    </row>
    <row r="78" spans="1:8" s="1" customFormat="1" ht="60" x14ac:dyDescent="0.25">
      <c r="A78" s="15">
        <v>460</v>
      </c>
      <c r="B78" s="16" t="s">
        <v>154</v>
      </c>
      <c r="C78" s="17" t="s">
        <v>191</v>
      </c>
      <c r="D78" s="18" t="s">
        <v>47</v>
      </c>
      <c r="E78" s="18">
        <v>37</v>
      </c>
      <c r="F78" s="18"/>
      <c r="G78" s="19"/>
    </row>
    <row r="79" spans="1:8" s="1" customFormat="1" ht="60" x14ac:dyDescent="0.25">
      <c r="A79" s="15">
        <v>470</v>
      </c>
      <c r="B79" s="16" t="s">
        <v>154</v>
      </c>
      <c r="C79" s="17" t="s">
        <v>198</v>
      </c>
      <c r="D79" s="18" t="s">
        <v>47</v>
      </c>
      <c r="E79" s="18">
        <v>207</v>
      </c>
      <c r="F79" s="18"/>
      <c r="G79" s="19"/>
    </row>
    <row r="80" spans="1:8" s="1" customFormat="1" ht="60" x14ac:dyDescent="0.25">
      <c r="A80" s="15">
        <v>480</v>
      </c>
      <c r="B80" s="16" t="s">
        <v>154</v>
      </c>
      <c r="C80" s="17" t="s">
        <v>192</v>
      </c>
      <c r="D80" s="18" t="s">
        <v>47</v>
      </c>
      <c r="E80" s="18">
        <v>282</v>
      </c>
      <c r="F80" s="18"/>
      <c r="G80" s="19"/>
    </row>
    <row r="81" spans="1:7" s="1" customFormat="1" ht="24.95" customHeight="1" x14ac:dyDescent="0.3">
      <c r="A81" s="40" t="s">
        <v>126</v>
      </c>
      <c r="B81" s="41"/>
      <c r="C81" s="41"/>
      <c r="D81" s="41"/>
      <c r="E81" s="41"/>
      <c r="F81" s="41"/>
      <c r="G81" s="22"/>
    </row>
    <row r="82" spans="1:7" s="1" customFormat="1" ht="30" customHeight="1" x14ac:dyDescent="0.25">
      <c r="A82" s="30" t="s">
        <v>79</v>
      </c>
      <c r="B82" s="31" t="s">
        <v>84</v>
      </c>
      <c r="C82" s="46" t="s">
        <v>85</v>
      </c>
      <c r="D82" s="47"/>
      <c r="E82" s="47"/>
      <c r="F82" s="47"/>
      <c r="G82" s="48"/>
    </row>
    <row r="83" spans="1:7" s="1" customFormat="1" ht="13.9" x14ac:dyDescent="0.3">
      <c r="A83" s="10" t="s">
        <v>80</v>
      </c>
      <c r="B83" s="11" t="s">
        <v>87</v>
      </c>
      <c r="C83" s="12" t="s">
        <v>86</v>
      </c>
      <c r="D83" s="13"/>
      <c r="E83" s="13"/>
      <c r="F83" s="13"/>
      <c r="G83" s="14"/>
    </row>
    <row r="84" spans="1:7" s="1" customFormat="1" ht="38.25" x14ac:dyDescent="0.25">
      <c r="A84" s="15">
        <v>490</v>
      </c>
      <c r="B84" s="16" t="s">
        <v>88</v>
      </c>
      <c r="C84" s="17" t="s">
        <v>146</v>
      </c>
      <c r="D84" s="18" t="s">
        <v>47</v>
      </c>
      <c r="E84" s="18">
        <f>760*2</f>
        <v>1520</v>
      </c>
      <c r="F84" s="18"/>
      <c r="G84" s="19"/>
    </row>
    <row r="85" spans="1:7" s="1" customFormat="1" ht="24.95" customHeight="1" x14ac:dyDescent="0.25">
      <c r="A85" s="40" t="s">
        <v>89</v>
      </c>
      <c r="B85" s="41"/>
      <c r="C85" s="41"/>
      <c r="D85" s="41"/>
      <c r="E85" s="41"/>
      <c r="F85" s="41"/>
      <c r="G85" s="22"/>
    </row>
    <row r="86" spans="1:7" s="1" customFormat="1" ht="30" customHeight="1" x14ac:dyDescent="0.25">
      <c r="A86" s="30" t="s">
        <v>30</v>
      </c>
      <c r="B86" s="31" t="s">
        <v>91</v>
      </c>
      <c r="C86" s="46" t="s">
        <v>92</v>
      </c>
      <c r="D86" s="47"/>
      <c r="E86" s="47"/>
      <c r="F86" s="47"/>
      <c r="G86" s="48"/>
    </row>
    <row r="87" spans="1:7" s="1" customFormat="1" ht="13.9" x14ac:dyDescent="0.3">
      <c r="A87" s="32" t="s">
        <v>75</v>
      </c>
      <c r="B87" s="11" t="s">
        <v>90</v>
      </c>
      <c r="C87" s="12" t="s">
        <v>129</v>
      </c>
      <c r="D87" s="13"/>
      <c r="E87" s="13"/>
      <c r="F87" s="13"/>
      <c r="G87" s="14"/>
    </row>
    <row r="88" spans="1:7" s="1" customFormat="1" ht="45" x14ac:dyDescent="0.25">
      <c r="A88" s="15">
        <v>500</v>
      </c>
      <c r="B88" s="16" t="s">
        <v>130</v>
      </c>
      <c r="C88" s="17" t="s">
        <v>131</v>
      </c>
      <c r="D88" s="18" t="s">
        <v>47</v>
      </c>
      <c r="E88" s="18">
        <v>138.47999999999999</v>
      </c>
      <c r="F88" s="18"/>
      <c r="G88" s="19"/>
    </row>
    <row r="89" spans="1:7" s="1" customFormat="1" ht="30" x14ac:dyDescent="0.25">
      <c r="A89" s="15">
        <v>510</v>
      </c>
      <c r="B89" s="16" t="s">
        <v>155</v>
      </c>
      <c r="C89" s="17" t="s">
        <v>144</v>
      </c>
      <c r="D89" s="18" t="s">
        <v>47</v>
      </c>
      <c r="E89" s="18">
        <v>19</v>
      </c>
      <c r="F89" s="18"/>
      <c r="G89" s="19"/>
    </row>
    <row r="90" spans="1:7" s="1" customFormat="1" x14ac:dyDescent="0.25">
      <c r="A90" s="32" t="s">
        <v>128</v>
      </c>
      <c r="B90" s="11" t="s">
        <v>90</v>
      </c>
      <c r="C90" s="12" t="s">
        <v>92</v>
      </c>
      <c r="D90" s="13"/>
      <c r="E90" s="13"/>
      <c r="F90" s="13"/>
      <c r="G90" s="14"/>
    </row>
    <row r="91" spans="1:7" s="1" customFormat="1" ht="45" x14ac:dyDescent="0.25">
      <c r="A91" s="15">
        <v>520</v>
      </c>
      <c r="B91" s="16" t="s">
        <v>94</v>
      </c>
      <c r="C91" s="17" t="s">
        <v>127</v>
      </c>
      <c r="D91" s="18" t="s">
        <v>9</v>
      </c>
      <c r="E91" s="18">
        <v>8</v>
      </c>
      <c r="F91" s="18"/>
      <c r="G91" s="19"/>
    </row>
    <row r="92" spans="1:7" s="1" customFormat="1" ht="30" x14ac:dyDescent="0.25">
      <c r="A92" s="15">
        <v>530</v>
      </c>
      <c r="B92" s="16" t="s">
        <v>226</v>
      </c>
      <c r="C92" s="17" t="s">
        <v>193</v>
      </c>
      <c r="D92" s="18" t="s">
        <v>9</v>
      </c>
      <c r="E92" s="18">
        <v>7</v>
      </c>
      <c r="F92" s="18"/>
      <c r="G92" s="19"/>
    </row>
    <row r="93" spans="1:7" s="1" customFormat="1" ht="26.45" x14ac:dyDescent="0.3">
      <c r="A93" s="15">
        <v>540</v>
      </c>
      <c r="B93" s="16" t="s">
        <v>227</v>
      </c>
      <c r="C93" s="17" t="s">
        <v>194</v>
      </c>
      <c r="D93" s="18" t="s">
        <v>9</v>
      </c>
      <c r="E93" s="18">
        <v>1</v>
      </c>
      <c r="F93" s="18"/>
      <c r="G93" s="19"/>
    </row>
    <row r="94" spans="1:7" s="1" customFormat="1" ht="24.95" customHeight="1" x14ac:dyDescent="0.25">
      <c r="A94" s="40" t="s">
        <v>93</v>
      </c>
      <c r="B94" s="41"/>
      <c r="C94" s="41"/>
      <c r="D94" s="41"/>
      <c r="E94" s="41"/>
      <c r="F94" s="41"/>
      <c r="G94" s="22"/>
    </row>
    <row r="95" spans="1:7" s="1" customFormat="1" ht="30" customHeight="1" x14ac:dyDescent="0.25">
      <c r="A95" s="30" t="s">
        <v>76</v>
      </c>
      <c r="B95" s="31" t="s">
        <v>23</v>
      </c>
      <c r="C95" s="46" t="s">
        <v>22</v>
      </c>
      <c r="D95" s="47"/>
      <c r="E95" s="47"/>
      <c r="F95" s="47"/>
      <c r="G95" s="48"/>
    </row>
    <row r="96" spans="1:7" s="1" customFormat="1" x14ac:dyDescent="0.25">
      <c r="A96" s="32" t="s">
        <v>95</v>
      </c>
      <c r="B96" s="11" t="s">
        <v>41</v>
      </c>
      <c r="C96" s="12" t="s">
        <v>24</v>
      </c>
      <c r="D96" s="13"/>
      <c r="E96" s="13"/>
      <c r="F96" s="13"/>
      <c r="G96" s="14"/>
    </row>
    <row r="97" spans="1:12" s="1" customFormat="1" ht="45" x14ac:dyDescent="0.25">
      <c r="A97" s="15">
        <v>550</v>
      </c>
      <c r="B97" s="16" t="s">
        <v>96</v>
      </c>
      <c r="C97" s="17" t="s">
        <v>195</v>
      </c>
      <c r="D97" s="18" t="s">
        <v>8</v>
      </c>
      <c r="E97" s="18">
        <v>917</v>
      </c>
      <c r="F97" s="18"/>
      <c r="G97" s="19"/>
    </row>
    <row r="98" spans="1:12" s="1" customFormat="1" ht="45" x14ac:dyDescent="0.25">
      <c r="A98" s="15">
        <v>560</v>
      </c>
      <c r="B98" s="16" t="s">
        <v>228</v>
      </c>
      <c r="C98" s="17" t="s">
        <v>229</v>
      </c>
      <c r="D98" s="18" t="s">
        <v>8</v>
      </c>
      <c r="E98" s="18">
        <v>57</v>
      </c>
      <c r="F98" s="18"/>
      <c r="G98" s="19"/>
    </row>
    <row r="99" spans="1:12" s="1" customFormat="1" ht="45" x14ac:dyDescent="0.25">
      <c r="A99" s="15">
        <v>570</v>
      </c>
      <c r="B99" s="16" t="s">
        <v>230</v>
      </c>
      <c r="C99" s="17" t="s">
        <v>196</v>
      </c>
      <c r="D99" s="18" t="s">
        <v>8</v>
      </c>
      <c r="E99" s="18">
        <v>1419</v>
      </c>
      <c r="F99" s="18"/>
      <c r="G99" s="19"/>
    </row>
    <row r="100" spans="1:12" s="1" customFormat="1" ht="13.9" x14ac:dyDescent="0.3">
      <c r="A100" s="32" t="s">
        <v>132</v>
      </c>
      <c r="B100" s="11" t="s">
        <v>133</v>
      </c>
      <c r="C100" s="12" t="s">
        <v>134</v>
      </c>
      <c r="D100" s="13"/>
      <c r="E100" s="13"/>
      <c r="F100" s="13"/>
      <c r="G100" s="14"/>
    </row>
    <row r="101" spans="1:12" s="1" customFormat="1" ht="45" x14ac:dyDescent="0.25">
      <c r="A101" s="15">
        <v>580</v>
      </c>
      <c r="B101" s="16" t="s">
        <v>135</v>
      </c>
      <c r="C101" s="17" t="s">
        <v>136</v>
      </c>
      <c r="D101" s="18" t="s">
        <v>47</v>
      </c>
      <c r="E101" s="18">
        <v>2152</v>
      </c>
      <c r="F101" s="18"/>
      <c r="G101" s="19"/>
    </row>
    <row r="102" spans="1:12" s="1" customFormat="1" x14ac:dyDescent="0.25">
      <c r="A102" s="32" t="s">
        <v>137</v>
      </c>
      <c r="B102" s="11" t="s">
        <v>138</v>
      </c>
      <c r="C102" s="12" t="s">
        <v>139</v>
      </c>
      <c r="D102" s="13"/>
      <c r="E102" s="13"/>
      <c r="F102" s="13"/>
      <c r="G102" s="14"/>
    </row>
    <row r="103" spans="1:12" s="1" customFormat="1" ht="45" x14ac:dyDescent="0.25">
      <c r="A103" s="15">
        <v>590</v>
      </c>
      <c r="B103" s="16" t="s">
        <v>140</v>
      </c>
      <c r="C103" s="17" t="s">
        <v>197</v>
      </c>
      <c r="D103" s="18" t="s">
        <v>8</v>
      </c>
      <c r="E103" s="18">
        <f>20+14+15+10+24+20+30+45+22+16+5+22+34+10+8+19+19+11+18+38+19+22+24+27+6+35+35+10+32+7+10+60+28+21+26+27+141+50+21+25+28+22+5</f>
        <v>1081</v>
      </c>
      <c r="F103" s="18"/>
      <c r="G103" s="19"/>
    </row>
    <row r="104" spans="1:12" s="1" customFormat="1" ht="24.95" customHeight="1" x14ac:dyDescent="0.25">
      <c r="A104" s="40" t="s">
        <v>44</v>
      </c>
      <c r="B104" s="41"/>
      <c r="C104" s="41"/>
      <c r="D104" s="41"/>
      <c r="E104" s="41"/>
      <c r="F104" s="41"/>
      <c r="G104" s="22"/>
    </row>
    <row r="105" spans="1:12" s="1" customFormat="1" ht="29.25" customHeight="1" x14ac:dyDescent="0.3">
      <c r="A105" s="30" t="s">
        <v>235</v>
      </c>
      <c r="B105" s="31" t="s">
        <v>50</v>
      </c>
      <c r="C105" s="37" t="s">
        <v>51</v>
      </c>
      <c r="D105" s="38"/>
      <c r="E105" s="38"/>
      <c r="F105" s="38"/>
      <c r="G105" s="39"/>
    </row>
    <row r="106" spans="1:12" s="1" customFormat="1" ht="45" x14ac:dyDescent="0.25">
      <c r="A106" s="15">
        <v>600</v>
      </c>
      <c r="B106" s="16" t="s">
        <v>141</v>
      </c>
      <c r="C106" s="17" t="s">
        <v>199</v>
      </c>
      <c r="D106" s="18" t="s">
        <v>9</v>
      </c>
      <c r="E106" s="18">
        <v>6</v>
      </c>
      <c r="F106" s="18"/>
      <c r="G106" s="19"/>
    </row>
    <row r="107" spans="1:12" s="1" customFormat="1" ht="39.75" customHeight="1" x14ac:dyDescent="0.25">
      <c r="A107" s="15">
        <v>610</v>
      </c>
      <c r="B107" s="16" t="s">
        <v>52</v>
      </c>
      <c r="C107" s="17" t="s">
        <v>142</v>
      </c>
      <c r="D107" s="18" t="s">
        <v>143</v>
      </c>
      <c r="E107" s="18">
        <v>1</v>
      </c>
      <c r="F107" s="18"/>
      <c r="G107" s="19"/>
    </row>
    <row r="108" spans="1:12" s="1" customFormat="1" ht="39.75" customHeight="1" x14ac:dyDescent="0.25">
      <c r="A108" s="15">
        <v>620</v>
      </c>
      <c r="B108" s="16" t="s">
        <v>52</v>
      </c>
      <c r="C108" s="17" t="s">
        <v>97</v>
      </c>
      <c r="D108" s="18" t="s">
        <v>53</v>
      </c>
      <c r="E108" s="18">
        <v>6</v>
      </c>
      <c r="F108" s="18"/>
      <c r="G108" s="19"/>
    </row>
    <row r="109" spans="1:12" s="1" customFormat="1" ht="39.75" customHeight="1" x14ac:dyDescent="0.25">
      <c r="A109" s="15">
        <v>630</v>
      </c>
      <c r="B109" s="16" t="s">
        <v>52</v>
      </c>
      <c r="C109" s="17" t="s">
        <v>231</v>
      </c>
      <c r="D109" s="18" t="s">
        <v>53</v>
      </c>
      <c r="E109" s="18">
        <v>5</v>
      </c>
      <c r="F109" s="18"/>
      <c r="G109" s="19"/>
    </row>
    <row r="110" spans="1:12" s="1" customFormat="1" ht="24.95" customHeight="1" x14ac:dyDescent="0.25">
      <c r="A110" s="40" t="s">
        <v>156</v>
      </c>
      <c r="B110" s="41"/>
      <c r="C110" s="41"/>
      <c r="D110" s="41"/>
      <c r="E110" s="41"/>
      <c r="F110" s="41"/>
      <c r="G110" s="22"/>
      <c r="L110" s="4"/>
    </row>
    <row r="111" spans="1:12" s="1" customFormat="1" ht="30" customHeight="1" x14ac:dyDescent="0.25">
      <c r="A111" s="23"/>
      <c r="B111" s="24"/>
      <c r="C111" s="42" t="s">
        <v>25</v>
      </c>
      <c r="D111" s="43"/>
      <c r="E111" s="43"/>
      <c r="F111" s="44"/>
      <c r="G111" s="33"/>
      <c r="L111" s="4"/>
    </row>
    <row r="112" spans="1:12" s="1" customFormat="1" ht="30" customHeight="1" x14ac:dyDescent="0.25">
      <c r="B112" s="26"/>
      <c r="C112" s="42" t="s">
        <v>26</v>
      </c>
      <c r="D112" s="43"/>
      <c r="E112" s="43"/>
      <c r="F112" s="44"/>
      <c r="G112" s="25"/>
      <c r="L112" s="4"/>
    </row>
    <row r="113" spans="2:12" s="1" customFormat="1" ht="30" customHeight="1" x14ac:dyDescent="0.25">
      <c r="B113" s="26"/>
      <c r="C113" s="42" t="s">
        <v>27</v>
      </c>
      <c r="D113" s="43"/>
      <c r="E113" s="43"/>
      <c r="F113" s="44"/>
      <c r="G113" s="25"/>
      <c r="L113" s="4"/>
    </row>
    <row r="114" spans="2:12" s="1" customFormat="1" x14ac:dyDescent="0.25">
      <c r="B114" s="27"/>
      <c r="C114" s="28"/>
      <c r="D114" s="9"/>
      <c r="E114" s="9"/>
      <c r="F114" s="9"/>
      <c r="G114" s="29"/>
      <c r="H114" s="4"/>
      <c r="L114" s="4"/>
    </row>
  </sheetData>
  <mergeCells count="30">
    <mergeCell ref="A1:G1"/>
    <mergeCell ref="A2:G3"/>
    <mergeCell ref="A5:A6"/>
    <mergeCell ref="B5:B6"/>
    <mergeCell ref="C5:C6"/>
    <mergeCell ref="D5:D6"/>
    <mergeCell ref="E5:E6"/>
    <mergeCell ref="F5:F6"/>
    <mergeCell ref="G5:G6"/>
    <mergeCell ref="A85:F85"/>
    <mergeCell ref="C8:G8"/>
    <mergeCell ref="A31:F31"/>
    <mergeCell ref="C32:G32"/>
    <mergeCell ref="A39:F39"/>
    <mergeCell ref="C40:G40"/>
    <mergeCell ref="A45:F45"/>
    <mergeCell ref="C46:G46"/>
    <mergeCell ref="A67:F67"/>
    <mergeCell ref="C68:G68"/>
    <mergeCell ref="A81:F81"/>
    <mergeCell ref="C82:G82"/>
    <mergeCell ref="C111:F111"/>
    <mergeCell ref="C112:F112"/>
    <mergeCell ref="C113:F113"/>
    <mergeCell ref="C86:G86"/>
    <mergeCell ref="A94:F94"/>
    <mergeCell ref="C95:G95"/>
    <mergeCell ref="A104:F104"/>
    <mergeCell ref="C105:G105"/>
    <mergeCell ref="A110:F110"/>
  </mergeCells>
  <pageMargins left="0.7" right="0.7" top="0.75" bottom="0.75" header="0.3" footer="0.3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"/>
  <sheetViews>
    <sheetView tabSelected="1" view="pageBreakPreview" topLeftCell="A76" zoomScale="60" zoomScaleNormal="100" workbookViewId="0">
      <selection activeCell="C109" sqref="C109"/>
    </sheetView>
  </sheetViews>
  <sheetFormatPr defaultColWidth="9.140625" defaultRowHeight="15" x14ac:dyDescent="0.25"/>
  <cols>
    <col min="1" max="1" width="6.42578125" style="4" customWidth="1"/>
    <col min="2" max="2" width="13.5703125" style="5" customWidth="1"/>
    <col min="3" max="3" width="50.85546875" style="6" customWidth="1"/>
    <col min="4" max="4" width="9.5703125" style="7" customWidth="1"/>
    <col min="5" max="5" width="11.5703125" style="7" customWidth="1"/>
    <col min="6" max="16384" width="9.140625" style="4"/>
  </cols>
  <sheetData>
    <row r="1" spans="1:5" ht="42" customHeight="1" x14ac:dyDescent="0.25">
      <c r="A1" s="45" t="s">
        <v>233</v>
      </c>
      <c r="B1" s="45"/>
      <c r="C1" s="45"/>
      <c r="D1" s="45"/>
      <c r="E1" s="45"/>
    </row>
    <row r="2" spans="1:5" ht="37.9" customHeight="1" x14ac:dyDescent="0.25">
      <c r="A2" s="50" t="s">
        <v>157</v>
      </c>
      <c r="B2" s="50"/>
      <c r="C2" s="50"/>
      <c r="D2" s="50"/>
      <c r="E2" s="50"/>
    </row>
    <row r="3" spans="1:5" ht="22.15" customHeight="1" x14ac:dyDescent="0.3">
      <c r="A3" s="35"/>
      <c r="B3" s="35"/>
      <c r="C3" s="35"/>
      <c r="D3" s="35"/>
      <c r="E3" s="35"/>
    </row>
    <row r="4" spans="1:5" ht="13.9" x14ac:dyDescent="0.3">
      <c r="A4" s="1"/>
      <c r="B4" s="27"/>
      <c r="C4" s="28"/>
      <c r="D4" s="9"/>
      <c r="E4" s="9"/>
    </row>
    <row r="5" spans="1:5" ht="14.25" customHeight="1" x14ac:dyDescent="0.25">
      <c r="A5" s="49" t="s">
        <v>0</v>
      </c>
      <c r="B5" s="53" t="s">
        <v>1</v>
      </c>
      <c r="C5" s="49" t="s">
        <v>2</v>
      </c>
      <c r="D5" s="54" t="s">
        <v>3</v>
      </c>
      <c r="E5" s="54" t="s">
        <v>4</v>
      </c>
    </row>
    <row r="6" spans="1:5" ht="25.5" customHeight="1" x14ac:dyDescent="0.25">
      <c r="A6" s="49"/>
      <c r="B6" s="53"/>
      <c r="C6" s="49"/>
      <c r="D6" s="54"/>
      <c r="E6" s="54"/>
    </row>
    <row r="7" spans="1:5" ht="18" customHeight="1" x14ac:dyDescent="0.3">
      <c r="A7" s="30">
        <v>1</v>
      </c>
      <c r="B7" s="31">
        <v>2</v>
      </c>
      <c r="C7" s="30">
        <v>3</v>
      </c>
      <c r="D7" s="2">
        <v>4</v>
      </c>
      <c r="E7" s="2">
        <v>5</v>
      </c>
    </row>
    <row r="8" spans="1:5" ht="30" customHeight="1" x14ac:dyDescent="0.3">
      <c r="A8" s="30" t="s">
        <v>5</v>
      </c>
      <c r="B8" s="31" t="s">
        <v>6</v>
      </c>
      <c r="C8" s="46" t="s">
        <v>7</v>
      </c>
      <c r="D8" s="47"/>
      <c r="E8" s="47"/>
    </row>
    <row r="9" spans="1:5" ht="13.9" x14ac:dyDescent="0.3">
      <c r="A9" s="10" t="s">
        <v>31</v>
      </c>
      <c r="B9" s="11" t="s">
        <v>36</v>
      </c>
      <c r="C9" s="12" t="s">
        <v>13</v>
      </c>
      <c r="D9" s="13"/>
      <c r="E9" s="13"/>
    </row>
    <row r="10" spans="1:5" s="1" customFormat="1" ht="30" x14ac:dyDescent="0.25">
      <c r="A10" s="15">
        <v>10</v>
      </c>
      <c r="B10" s="16" t="s">
        <v>54</v>
      </c>
      <c r="C10" s="17" t="s">
        <v>203</v>
      </c>
      <c r="D10" s="18" t="s">
        <v>55</v>
      </c>
      <c r="E10" s="18">
        <v>0.85899999999999999</v>
      </c>
    </row>
    <row r="11" spans="1:5" s="1" customFormat="1" ht="30" x14ac:dyDescent="0.25">
      <c r="A11" s="15">
        <v>20</v>
      </c>
      <c r="B11" s="16" t="s">
        <v>98</v>
      </c>
      <c r="C11" s="17" t="s">
        <v>204</v>
      </c>
      <c r="D11" s="18" t="s">
        <v>81</v>
      </c>
      <c r="E11" s="18">
        <v>1.0528999999999999</v>
      </c>
    </row>
    <row r="12" spans="1:5" s="1" customFormat="1" ht="33" customHeight="1" x14ac:dyDescent="0.25">
      <c r="A12" s="10" t="s">
        <v>32</v>
      </c>
      <c r="B12" s="11" t="s">
        <v>37</v>
      </c>
      <c r="C12" s="36" t="s">
        <v>234</v>
      </c>
      <c r="D12" s="20"/>
      <c r="E12" s="20"/>
    </row>
    <row r="13" spans="1:5" s="1" customFormat="1" ht="45" x14ac:dyDescent="0.25">
      <c r="A13" s="15">
        <v>30</v>
      </c>
      <c r="B13" s="16" t="s">
        <v>205</v>
      </c>
      <c r="C13" s="17" t="s">
        <v>100</v>
      </c>
      <c r="D13" s="18" t="s">
        <v>9</v>
      </c>
      <c r="E13" s="18">
        <v>10</v>
      </c>
    </row>
    <row r="14" spans="1:5" s="1" customFormat="1" ht="45" x14ac:dyDescent="0.25">
      <c r="A14" s="15">
        <v>40</v>
      </c>
      <c r="B14" s="16" t="s">
        <v>99</v>
      </c>
      <c r="C14" s="17" t="s">
        <v>159</v>
      </c>
      <c r="D14" s="18" t="s">
        <v>46</v>
      </c>
      <c r="E14" s="18">
        <v>242.61</v>
      </c>
    </row>
    <row r="15" spans="1:5" s="1" customFormat="1" ht="45" x14ac:dyDescent="0.25">
      <c r="A15" s="15">
        <v>50</v>
      </c>
      <c r="B15" s="16" t="s">
        <v>101</v>
      </c>
      <c r="C15" s="17" t="s">
        <v>206</v>
      </c>
      <c r="D15" s="18" t="s">
        <v>47</v>
      </c>
      <c r="E15" s="18">
        <f>1095+243.2+144+36+18+228.61+645</f>
        <v>2409.81</v>
      </c>
    </row>
    <row r="16" spans="1:5" s="1" customFormat="1" ht="38.25" x14ac:dyDescent="0.25">
      <c r="A16" s="15">
        <v>60</v>
      </c>
      <c r="B16" s="16" t="s">
        <v>102</v>
      </c>
      <c r="C16" s="17" t="s">
        <v>158</v>
      </c>
      <c r="D16" s="18" t="s">
        <v>47</v>
      </c>
      <c r="E16" s="18">
        <v>355</v>
      </c>
    </row>
    <row r="17" spans="1:5" s="1" customFormat="1" ht="39.6" x14ac:dyDescent="0.3">
      <c r="A17" s="15">
        <v>70</v>
      </c>
      <c r="B17" s="16" t="s">
        <v>102</v>
      </c>
      <c r="C17" s="17" t="s">
        <v>160</v>
      </c>
      <c r="D17" s="18" t="s">
        <v>47</v>
      </c>
      <c r="E17" s="18">
        <v>1095</v>
      </c>
    </row>
    <row r="18" spans="1:5" s="1" customFormat="1" ht="30" x14ac:dyDescent="0.25">
      <c r="A18" s="15">
        <v>80</v>
      </c>
      <c r="B18" s="16" t="s">
        <v>172</v>
      </c>
      <c r="C18" s="17" t="s">
        <v>173</v>
      </c>
      <c r="D18" s="18" t="s">
        <v>47</v>
      </c>
      <c r="E18" s="18">
        <v>553</v>
      </c>
    </row>
    <row r="19" spans="1:5" s="1" customFormat="1" ht="30" x14ac:dyDescent="0.25">
      <c r="A19" s="15">
        <v>90</v>
      </c>
      <c r="B19" s="16" t="s">
        <v>162</v>
      </c>
      <c r="C19" s="17" t="s">
        <v>161</v>
      </c>
      <c r="D19" s="18" t="s">
        <v>47</v>
      </c>
      <c r="E19" s="18">
        <f>2223+86</f>
        <v>2309</v>
      </c>
    </row>
    <row r="20" spans="1:5" s="1" customFormat="1" ht="30" x14ac:dyDescent="0.25">
      <c r="A20" s="15">
        <v>100</v>
      </c>
      <c r="B20" s="16" t="s">
        <v>162</v>
      </c>
      <c r="C20" s="17" t="s">
        <v>163</v>
      </c>
      <c r="D20" s="18" t="s">
        <v>47</v>
      </c>
      <c r="E20" s="18">
        <v>263</v>
      </c>
    </row>
    <row r="21" spans="1:5" s="1" customFormat="1" ht="26.45" x14ac:dyDescent="0.3">
      <c r="A21" s="15">
        <v>110</v>
      </c>
      <c r="B21" s="16" t="s">
        <v>164</v>
      </c>
      <c r="C21" s="17" t="s">
        <v>165</v>
      </c>
      <c r="D21" s="18" t="s">
        <v>47</v>
      </c>
      <c r="E21" s="18">
        <v>40</v>
      </c>
    </row>
    <row r="22" spans="1:5" s="1" customFormat="1" ht="27.6" x14ac:dyDescent="0.3">
      <c r="A22" s="15">
        <v>120</v>
      </c>
      <c r="B22" s="16" t="s">
        <v>167</v>
      </c>
      <c r="C22" s="17" t="s">
        <v>166</v>
      </c>
      <c r="D22" s="18" t="s">
        <v>47</v>
      </c>
      <c r="E22" s="18">
        <f>228.6+645</f>
        <v>873.6</v>
      </c>
    </row>
    <row r="23" spans="1:5" s="1" customFormat="1" ht="30" x14ac:dyDescent="0.25">
      <c r="A23" s="15">
        <v>130</v>
      </c>
      <c r="B23" s="16" t="s">
        <v>168</v>
      </c>
      <c r="C23" s="17" t="s">
        <v>169</v>
      </c>
      <c r="D23" s="18" t="s">
        <v>47</v>
      </c>
      <c r="E23" s="18">
        <v>36</v>
      </c>
    </row>
    <row r="24" spans="1:5" s="1" customFormat="1" ht="30" x14ac:dyDescent="0.25">
      <c r="A24" s="15">
        <v>140</v>
      </c>
      <c r="B24" s="16" t="s">
        <v>170</v>
      </c>
      <c r="C24" s="17" t="s">
        <v>171</v>
      </c>
      <c r="D24" s="18" t="s">
        <v>47</v>
      </c>
      <c r="E24" s="18">
        <v>144</v>
      </c>
    </row>
    <row r="25" spans="1:5" s="1" customFormat="1" ht="30" x14ac:dyDescent="0.25">
      <c r="A25" s="15">
        <v>150</v>
      </c>
      <c r="B25" s="16" t="s">
        <v>103</v>
      </c>
      <c r="C25" s="17" t="s">
        <v>202</v>
      </c>
      <c r="D25" s="18" t="s">
        <v>8</v>
      </c>
      <c r="E25" s="18">
        <v>1436.5</v>
      </c>
    </row>
    <row r="26" spans="1:5" s="1" customFormat="1" ht="25.5" x14ac:dyDescent="0.25">
      <c r="A26" s="15">
        <v>160</v>
      </c>
      <c r="B26" s="16" t="s">
        <v>104</v>
      </c>
      <c r="C26" s="17" t="s">
        <v>201</v>
      </c>
      <c r="D26" s="18" t="s">
        <v>8</v>
      </c>
      <c r="E26" s="18">
        <v>1170</v>
      </c>
    </row>
    <row r="27" spans="1:5" s="1" customFormat="1" ht="38.25" x14ac:dyDescent="0.25">
      <c r="A27" s="15">
        <v>170</v>
      </c>
      <c r="B27" s="16" t="s">
        <v>82</v>
      </c>
      <c r="C27" s="17" t="s">
        <v>174</v>
      </c>
      <c r="D27" s="18" t="s">
        <v>9</v>
      </c>
      <c r="E27" s="18">
        <v>3</v>
      </c>
    </row>
    <row r="28" spans="1:5" s="1" customFormat="1" ht="25.5" x14ac:dyDescent="0.25">
      <c r="A28" s="15">
        <v>180</v>
      </c>
      <c r="B28" s="16" t="s">
        <v>207</v>
      </c>
      <c r="C28" s="17" t="s">
        <v>208</v>
      </c>
      <c r="D28" s="18" t="s">
        <v>46</v>
      </c>
      <c r="E28" s="18">
        <v>1</v>
      </c>
    </row>
    <row r="29" spans="1:5" s="1" customFormat="1" ht="30" x14ac:dyDescent="0.25">
      <c r="A29" s="15">
        <v>190</v>
      </c>
      <c r="B29" s="16" t="s">
        <v>48</v>
      </c>
      <c r="C29" s="17" t="s">
        <v>175</v>
      </c>
      <c r="D29" s="18" t="s">
        <v>46</v>
      </c>
      <c r="E29" s="18">
        <v>1050</v>
      </c>
    </row>
    <row r="30" spans="1:5" s="1" customFormat="1" ht="30" x14ac:dyDescent="0.25">
      <c r="A30" s="15">
        <v>200</v>
      </c>
      <c r="B30" s="16" t="s">
        <v>49</v>
      </c>
      <c r="C30" s="17" t="s">
        <v>148</v>
      </c>
      <c r="D30" s="18" t="s">
        <v>46</v>
      </c>
      <c r="E30" s="18">
        <v>1050</v>
      </c>
    </row>
    <row r="31" spans="1:5" s="1" customFormat="1" ht="30" customHeight="1" x14ac:dyDescent="0.3">
      <c r="A31" s="30" t="s">
        <v>10</v>
      </c>
      <c r="B31" s="31" t="s">
        <v>56</v>
      </c>
      <c r="C31" s="46" t="s">
        <v>57</v>
      </c>
      <c r="D31" s="47"/>
      <c r="E31" s="47"/>
    </row>
    <row r="32" spans="1:5" s="1" customFormat="1" ht="13.9" x14ac:dyDescent="0.3">
      <c r="A32" s="10" t="s">
        <v>33</v>
      </c>
      <c r="B32" s="11" t="s">
        <v>58</v>
      </c>
      <c r="C32" s="12" t="s">
        <v>59</v>
      </c>
      <c r="D32" s="13"/>
      <c r="E32" s="13"/>
    </row>
    <row r="33" spans="1:5" s="1" customFormat="1" ht="60" x14ac:dyDescent="0.25">
      <c r="A33" s="15">
        <v>210</v>
      </c>
      <c r="B33" s="16" t="s">
        <v>60</v>
      </c>
      <c r="C33" s="17" t="s">
        <v>176</v>
      </c>
      <c r="D33" s="18" t="s">
        <v>46</v>
      </c>
      <c r="E33" s="18">
        <f>822.42+(1000*0.31)</f>
        <v>1132.42</v>
      </c>
    </row>
    <row r="34" spans="1:5" s="1" customFormat="1" ht="15" customHeight="1" x14ac:dyDescent="0.3">
      <c r="A34" s="10" t="s">
        <v>34</v>
      </c>
      <c r="B34" s="11" t="s">
        <v>61</v>
      </c>
      <c r="C34" s="12" t="s">
        <v>62</v>
      </c>
      <c r="D34" s="13"/>
      <c r="E34" s="13"/>
    </row>
    <row r="35" spans="1:5" s="1" customFormat="1" ht="30" x14ac:dyDescent="0.25">
      <c r="A35" s="15">
        <v>220</v>
      </c>
      <c r="B35" s="16" t="s">
        <v>63</v>
      </c>
      <c r="C35" s="17" t="s">
        <v>64</v>
      </c>
      <c r="D35" s="18" t="s">
        <v>46</v>
      </c>
      <c r="E35" s="18">
        <v>282</v>
      </c>
    </row>
    <row r="36" spans="1:5" s="1" customFormat="1" ht="15" customHeight="1" x14ac:dyDescent="0.25">
      <c r="A36" s="32" t="s">
        <v>209</v>
      </c>
      <c r="B36" s="11" t="s">
        <v>178</v>
      </c>
      <c r="C36" s="12" t="s">
        <v>179</v>
      </c>
      <c r="D36" s="13"/>
      <c r="E36" s="13"/>
    </row>
    <row r="37" spans="1:5" s="1" customFormat="1" ht="45" x14ac:dyDescent="0.25">
      <c r="A37" s="15">
        <v>230</v>
      </c>
      <c r="B37" s="16" t="s">
        <v>180</v>
      </c>
      <c r="C37" s="17" t="s">
        <v>181</v>
      </c>
      <c r="D37" s="18" t="s">
        <v>47</v>
      </c>
      <c r="E37" s="18">
        <v>282.5</v>
      </c>
    </row>
    <row r="38" spans="1:5" s="1" customFormat="1" ht="30" customHeight="1" x14ac:dyDescent="0.3">
      <c r="A38" s="30" t="s">
        <v>14</v>
      </c>
      <c r="B38" s="31" t="s">
        <v>67</v>
      </c>
      <c r="C38" s="46" t="s">
        <v>68</v>
      </c>
      <c r="D38" s="47"/>
      <c r="E38" s="47"/>
    </row>
    <row r="39" spans="1:5" s="1" customFormat="1" x14ac:dyDescent="0.25">
      <c r="A39" s="32" t="s">
        <v>106</v>
      </c>
      <c r="B39" s="11" t="s">
        <v>66</v>
      </c>
      <c r="C39" s="12" t="s">
        <v>69</v>
      </c>
      <c r="D39" s="13"/>
      <c r="E39" s="13"/>
    </row>
    <row r="40" spans="1:5" s="1" customFormat="1" ht="27.6" x14ac:dyDescent="0.3">
      <c r="A40" s="15">
        <v>240</v>
      </c>
      <c r="B40" s="16" t="s">
        <v>71</v>
      </c>
      <c r="C40" s="17" t="s">
        <v>70</v>
      </c>
      <c r="D40" s="18" t="s">
        <v>9</v>
      </c>
      <c r="E40" s="18">
        <v>25</v>
      </c>
    </row>
    <row r="41" spans="1:5" s="1" customFormat="1" ht="45" x14ac:dyDescent="0.25">
      <c r="A41" s="15">
        <v>250</v>
      </c>
      <c r="B41" s="16" t="s">
        <v>72</v>
      </c>
      <c r="C41" s="17" t="s">
        <v>73</v>
      </c>
      <c r="D41" s="18" t="s">
        <v>9</v>
      </c>
      <c r="E41" s="18">
        <v>42</v>
      </c>
    </row>
    <row r="42" spans="1:5" s="1" customFormat="1" ht="27.6" x14ac:dyDescent="0.3">
      <c r="A42" s="15">
        <v>260</v>
      </c>
      <c r="B42" s="16" t="s">
        <v>105</v>
      </c>
      <c r="C42" s="17" t="s">
        <v>210</v>
      </c>
      <c r="D42" s="18" t="s">
        <v>9</v>
      </c>
      <c r="E42" s="18">
        <v>10</v>
      </c>
    </row>
    <row r="43" spans="1:5" s="1" customFormat="1" ht="30" customHeight="1" x14ac:dyDescent="0.3">
      <c r="A43" s="30" t="s">
        <v>11</v>
      </c>
      <c r="B43" s="31" t="s">
        <v>16</v>
      </c>
      <c r="C43" s="46" t="s">
        <v>15</v>
      </c>
      <c r="D43" s="47"/>
      <c r="E43" s="47"/>
    </row>
    <row r="44" spans="1:5" s="1" customFormat="1" x14ac:dyDescent="0.25">
      <c r="A44" s="10" t="s">
        <v>74</v>
      </c>
      <c r="B44" s="11" t="s">
        <v>38</v>
      </c>
      <c r="C44" s="12" t="s">
        <v>17</v>
      </c>
      <c r="D44" s="13"/>
      <c r="E44" s="13"/>
    </row>
    <row r="45" spans="1:5" s="1" customFormat="1" ht="45" x14ac:dyDescent="0.25">
      <c r="A45" s="15">
        <v>270</v>
      </c>
      <c r="B45" s="16" t="s">
        <v>107</v>
      </c>
      <c r="C45" s="17" t="s">
        <v>212</v>
      </c>
      <c r="D45" s="18" t="s">
        <v>47</v>
      </c>
      <c r="E45" s="18">
        <v>3916</v>
      </c>
    </row>
    <row r="46" spans="1:5" s="1" customFormat="1" ht="30" x14ac:dyDescent="0.25">
      <c r="A46" s="15">
        <v>280</v>
      </c>
      <c r="B46" s="16" t="s">
        <v>213</v>
      </c>
      <c r="C46" s="17" t="s">
        <v>177</v>
      </c>
      <c r="D46" s="18" t="s">
        <v>47</v>
      </c>
      <c r="E46" s="18">
        <v>5308</v>
      </c>
    </row>
    <row r="47" spans="1:5" s="1" customFormat="1" x14ac:dyDescent="0.25">
      <c r="A47" s="10" t="s">
        <v>35</v>
      </c>
      <c r="B47" s="11" t="s">
        <v>108</v>
      </c>
      <c r="C47" s="12" t="s">
        <v>151</v>
      </c>
      <c r="D47" s="13"/>
      <c r="E47" s="13"/>
    </row>
    <row r="48" spans="1:5" s="1" customFormat="1" ht="30" x14ac:dyDescent="0.25">
      <c r="A48" s="15">
        <v>290</v>
      </c>
      <c r="B48" s="16" t="s">
        <v>182</v>
      </c>
      <c r="C48" s="17" t="s">
        <v>214</v>
      </c>
      <c r="D48" s="18" t="s">
        <v>47</v>
      </c>
      <c r="E48" s="18">
        <v>282.5</v>
      </c>
    </row>
    <row r="49" spans="1:5" s="1" customFormat="1" ht="13.9" x14ac:dyDescent="0.3">
      <c r="A49" s="32" t="s">
        <v>211</v>
      </c>
      <c r="B49" s="11" t="s">
        <v>150</v>
      </c>
      <c r="C49" s="12" t="s">
        <v>109</v>
      </c>
      <c r="D49" s="13"/>
      <c r="E49" s="13"/>
    </row>
    <row r="50" spans="1:5" s="1" customFormat="1" ht="30" x14ac:dyDescent="0.25">
      <c r="A50" s="15">
        <v>300</v>
      </c>
      <c r="B50" s="16" t="s">
        <v>113</v>
      </c>
      <c r="C50" s="17" t="s">
        <v>215</v>
      </c>
      <c r="D50" s="18" t="s">
        <v>47</v>
      </c>
      <c r="E50" s="18">
        <v>1005</v>
      </c>
    </row>
    <row r="51" spans="1:5" s="1" customFormat="1" ht="27.6" x14ac:dyDescent="0.3">
      <c r="A51" s="15">
        <v>310</v>
      </c>
      <c r="B51" s="16" t="s">
        <v>110</v>
      </c>
      <c r="C51" s="17" t="s">
        <v>216</v>
      </c>
      <c r="D51" s="18" t="s">
        <v>47</v>
      </c>
      <c r="E51" s="18">
        <v>10835</v>
      </c>
    </row>
    <row r="52" spans="1:5" s="1" customFormat="1" ht="26.45" x14ac:dyDescent="0.3">
      <c r="A52" s="15">
        <v>320</v>
      </c>
      <c r="B52" s="16" t="s">
        <v>112</v>
      </c>
      <c r="C52" s="17" t="s">
        <v>114</v>
      </c>
      <c r="D52" s="18" t="s">
        <v>47</v>
      </c>
      <c r="E52" s="18">
        <v>1005</v>
      </c>
    </row>
    <row r="53" spans="1:5" s="1" customFormat="1" ht="26.45" x14ac:dyDescent="0.3">
      <c r="A53" s="15">
        <v>330</v>
      </c>
      <c r="B53" s="16" t="s">
        <v>111</v>
      </c>
      <c r="C53" s="17" t="s">
        <v>115</v>
      </c>
      <c r="D53" s="18" t="s">
        <v>47</v>
      </c>
      <c r="E53" s="18">
        <v>100835</v>
      </c>
    </row>
    <row r="54" spans="1:5" s="1" customFormat="1" ht="13.9" x14ac:dyDescent="0.3">
      <c r="A54" s="32" t="s">
        <v>217</v>
      </c>
      <c r="B54" s="11" t="s">
        <v>39</v>
      </c>
      <c r="C54" s="12" t="s">
        <v>18</v>
      </c>
      <c r="D54" s="13"/>
      <c r="E54" s="13"/>
    </row>
    <row r="55" spans="1:5" s="1" customFormat="1" ht="45" x14ac:dyDescent="0.25">
      <c r="A55" s="15">
        <v>340</v>
      </c>
      <c r="B55" s="16" t="s">
        <v>116</v>
      </c>
      <c r="C55" s="17" t="s">
        <v>219</v>
      </c>
      <c r="D55" s="18" t="s">
        <v>47</v>
      </c>
      <c r="E55" s="18">
        <v>1850</v>
      </c>
    </row>
    <row r="56" spans="1:5" s="1" customFormat="1" ht="45" x14ac:dyDescent="0.25">
      <c r="A56" s="15">
        <v>350</v>
      </c>
      <c r="B56" s="16" t="s">
        <v>116</v>
      </c>
      <c r="C56" s="17" t="s">
        <v>220</v>
      </c>
      <c r="D56" s="18" t="s">
        <v>47</v>
      </c>
      <c r="E56" s="18">
        <v>308</v>
      </c>
    </row>
    <row r="57" spans="1:5" s="1" customFormat="1" ht="45" x14ac:dyDescent="0.25">
      <c r="A57" s="15">
        <v>360</v>
      </c>
      <c r="B57" s="16" t="s">
        <v>83</v>
      </c>
      <c r="C57" s="17" t="s">
        <v>221</v>
      </c>
      <c r="D57" s="18" t="s">
        <v>47</v>
      </c>
      <c r="E57" s="18">
        <v>2695</v>
      </c>
    </row>
    <row r="58" spans="1:5" s="1" customFormat="1" ht="45" x14ac:dyDescent="0.25">
      <c r="A58" s="15">
        <v>370</v>
      </c>
      <c r="B58" s="16" t="s">
        <v>222</v>
      </c>
      <c r="C58" s="17" t="s">
        <v>149</v>
      </c>
      <c r="D58" s="18" t="s">
        <v>47</v>
      </c>
      <c r="E58" s="18">
        <f>250*0.75</f>
        <v>187.5</v>
      </c>
    </row>
    <row r="59" spans="1:5" s="1" customFormat="1" x14ac:dyDescent="0.25">
      <c r="A59" s="32" t="s">
        <v>119</v>
      </c>
      <c r="B59" s="11" t="s">
        <v>183</v>
      </c>
      <c r="C59" s="12" t="s">
        <v>184</v>
      </c>
      <c r="D59" s="13"/>
      <c r="E59" s="13"/>
    </row>
    <row r="60" spans="1:5" s="1" customFormat="1" ht="45" x14ac:dyDescent="0.25">
      <c r="A60" s="15">
        <v>380</v>
      </c>
      <c r="B60" s="16" t="s">
        <v>185</v>
      </c>
      <c r="C60" s="17" t="s">
        <v>186</v>
      </c>
      <c r="D60" s="18" t="s">
        <v>47</v>
      </c>
      <c r="E60" s="18">
        <v>1850</v>
      </c>
    </row>
    <row r="61" spans="1:5" s="1" customFormat="1" ht="60" x14ac:dyDescent="0.25">
      <c r="A61" s="15">
        <v>390</v>
      </c>
      <c r="B61" s="16" t="s">
        <v>185</v>
      </c>
      <c r="C61" s="17" t="s">
        <v>187</v>
      </c>
      <c r="D61" s="18" t="s">
        <v>47</v>
      </c>
      <c r="E61" s="18">
        <v>3003</v>
      </c>
    </row>
    <row r="62" spans="1:5" s="1" customFormat="1" ht="13.9" x14ac:dyDescent="0.3">
      <c r="A62" s="32" t="s">
        <v>218</v>
      </c>
      <c r="B62" s="11" t="s">
        <v>117</v>
      </c>
      <c r="C62" s="12" t="s">
        <v>118</v>
      </c>
      <c r="D62" s="13"/>
      <c r="E62" s="13"/>
    </row>
    <row r="63" spans="1:5" s="1" customFormat="1" ht="30" x14ac:dyDescent="0.25">
      <c r="A63" s="15">
        <v>400</v>
      </c>
      <c r="B63" s="16" t="s">
        <v>145</v>
      </c>
      <c r="C63" s="17" t="s">
        <v>223</v>
      </c>
      <c r="D63" s="18" t="s">
        <v>47</v>
      </c>
      <c r="E63" s="18">
        <v>1640</v>
      </c>
    </row>
    <row r="64" spans="1:5" s="1" customFormat="1" ht="30" customHeight="1" x14ac:dyDescent="0.3">
      <c r="A64" s="30" t="s">
        <v>12</v>
      </c>
      <c r="B64" s="31" t="s">
        <v>20</v>
      </c>
      <c r="C64" s="46" t="s">
        <v>19</v>
      </c>
      <c r="D64" s="47"/>
      <c r="E64" s="47"/>
    </row>
    <row r="65" spans="1:6" s="1" customFormat="1" ht="13.9" x14ac:dyDescent="0.3">
      <c r="A65" s="32" t="s">
        <v>224</v>
      </c>
      <c r="B65" s="11" t="s">
        <v>40</v>
      </c>
      <c r="C65" s="12" t="s">
        <v>21</v>
      </c>
      <c r="D65" s="13"/>
      <c r="E65" s="13"/>
    </row>
    <row r="66" spans="1:6" s="1" customFormat="1" ht="60" x14ac:dyDescent="0.25">
      <c r="A66" s="15">
        <v>410</v>
      </c>
      <c r="B66" s="16" t="s">
        <v>120</v>
      </c>
      <c r="C66" s="17" t="s">
        <v>147</v>
      </c>
      <c r="D66" s="18" t="s">
        <v>47</v>
      </c>
      <c r="E66" s="18">
        <v>4915</v>
      </c>
    </row>
    <row r="67" spans="1:6" s="1" customFormat="1" ht="45" x14ac:dyDescent="0.25">
      <c r="A67" s="15">
        <v>420</v>
      </c>
      <c r="B67" s="16" t="s">
        <v>152</v>
      </c>
      <c r="C67" s="17" t="s">
        <v>188</v>
      </c>
      <c r="D67" s="18" t="s">
        <v>47</v>
      </c>
      <c r="E67" s="18">
        <v>4915</v>
      </c>
    </row>
    <row r="68" spans="1:6" s="1" customFormat="1" ht="13.9" x14ac:dyDescent="0.3">
      <c r="A68" s="32" t="s">
        <v>78</v>
      </c>
      <c r="B68" s="11" t="s">
        <v>40</v>
      </c>
      <c r="C68" s="12" t="s">
        <v>153</v>
      </c>
      <c r="D68" s="13"/>
      <c r="E68" s="13"/>
      <c r="F68" s="34"/>
    </row>
    <row r="69" spans="1:6" s="1" customFormat="1" ht="75" x14ac:dyDescent="0.25">
      <c r="A69" s="15">
        <v>430</v>
      </c>
      <c r="B69" s="16" t="s">
        <v>189</v>
      </c>
      <c r="C69" s="17" t="s">
        <v>200</v>
      </c>
      <c r="D69" s="18" t="s">
        <v>47</v>
      </c>
      <c r="E69" s="18">
        <f>(132.48/0.08)+(130.93/0.14)</f>
        <v>2591.2142857142853</v>
      </c>
    </row>
    <row r="70" spans="1:6" s="1" customFormat="1" ht="13.9" x14ac:dyDescent="0.3">
      <c r="A70" s="32" t="s">
        <v>121</v>
      </c>
      <c r="B70" s="11" t="s">
        <v>40</v>
      </c>
      <c r="C70" s="12" t="s">
        <v>122</v>
      </c>
      <c r="D70" s="13"/>
      <c r="E70" s="13"/>
    </row>
    <row r="71" spans="1:6" s="1" customFormat="1" ht="30" x14ac:dyDescent="0.25">
      <c r="A71" s="15">
        <v>440</v>
      </c>
      <c r="B71" s="16" t="s">
        <v>123</v>
      </c>
      <c r="C71" s="17" t="s">
        <v>190</v>
      </c>
      <c r="D71" s="18" t="s">
        <v>47</v>
      </c>
      <c r="E71" s="18">
        <v>4915</v>
      </c>
    </row>
    <row r="72" spans="1:6" s="1" customFormat="1" ht="13.9" x14ac:dyDescent="0.3">
      <c r="A72" s="32" t="s">
        <v>125</v>
      </c>
      <c r="B72" s="11" t="s">
        <v>40</v>
      </c>
      <c r="C72" s="12" t="s">
        <v>124</v>
      </c>
      <c r="D72" s="13"/>
      <c r="E72" s="13"/>
    </row>
    <row r="73" spans="1:6" s="1" customFormat="1" ht="60" x14ac:dyDescent="0.25">
      <c r="A73" s="15">
        <v>450</v>
      </c>
      <c r="B73" s="16" t="s">
        <v>154</v>
      </c>
      <c r="C73" s="17" t="s">
        <v>225</v>
      </c>
      <c r="D73" s="18" t="s">
        <v>47</v>
      </c>
      <c r="E73" s="18">
        <v>1450</v>
      </c>
    </row>
    <row r="74" spans="1:6" s="1" customFormat="1" ht="60" x14ac:dyDescent="0.25">
      <c r="A74" s="15">
        <v>460</v>
      </c>
      <c r="B74" s="16" t="s">
        <v>154</v>
      </c>
      <c r="C74" s="17" t="s">
        <v>191</v>
      </c>
      <c r="D74" s="18" t="s">
        <v>47</v>
      </c>
      <c r="E74" s="18">
        <v>37</v>
      </c>
    </row>
    <row r="75" spans="1:6" s="1" customFormat="1" ht="60" x14ac:dyDescent="0.25">
      <c r="A75" s="15">
        <v>470</v>
      </c>
      <c r="B75" s="16" t="s">
        <v>154</v>
      </c>
      <c r="C75" s="17" t="s">
        <v>198</v>
      </c>
      <c r="D75" s="18" t="s">
        <v>47</v>
      </c>
      <c r="E75" s="18">
        <v>207</v>
      </c>
    </row>
    <row r="76" spans="1:6" s="1" customFormat="1" ht="60" x14ac:dyDescent="0.25">
      <c r="A76" s="15">
        <v>480</v>
      </c>
      <c r="B76" s="16" t="s">
        <v>154</v>
      </c>
      <c r="C76" s="17" t="s">
        <v>192</v>
      </c>
      <c r="D76" s="18" t="s">
        <v>47</v>
      </c>
      <c r="E76" s="18">
        <v>282</v>
      </c>
    </row>
    <row r="77" spans="1:6" s="1" customFormat="1" ht="30" customHeight="1" x14ac:dyDescent="0.25">
      <c r="A77" s="30" t="s">
        <v>79</v>
      </c>
      <c r="B77" s="31" t="s">
        <v>84</v>
      </c>
      <c r="C77" s="46" t="s">
        <v>85</v>
      </c>
      <c r="D77" s="47"/>
      <c r="E77" s="47"/>
    </row>
    <row r="78" spans="1:6" s="1" customFormat="1" ht="13.9" x14ac:dyDescent="0.3">
      <c r="A78" s="10" t="s">
        <v>80</v>
      </c>
      <c r="B78" s="11" t="s">
        <v>87</v>
      </c>
      <c r="C78" s="12" t="s">
        <v>86</v>
      </c>
      <c r="D78" s="13"/>
      <c r="E78" s="13"/>
    </row>
    <row r="79" spans="1:6" s="1" customFormat="1" ht="38.25" x14ac:dyDescent="0.25">
      <c r="A79" s="15">
        <v>490</v>
      </c>
      <c r="B79" s="16" t="s">
        <v>88</v>
      </c>
      <c r="C79" s="17" t="s">
        <v>146</v>
      </c>
      <c r="D79" s="18" t="s">
        <v>47</v>
      </c>
      <c r="E79" s="18">
        <f>760*2</f>
        <v>1520</v>
      </c>
    </row>
    <row r="80" spans="1:6" s="1" customFormat="1" ht="30" customHeight="1" x14ac:dyDescent="0.25">
      <c r="A80" s="30" t="s">
        <v>30</v>
      </c>
      <c r="B80" s="31" t="s">
        <v>91</v>
      </c>
      <c r="C80" s="46" t="s">
        <v>92</v>
      </c>
      <c r="D80" s="47"/>
      <c r="E80" s="47"/>
    </row>
    <row r="81" spans="1:5" s="1" customFormat="1" ht="13.9" x14ac:dyDescent="0.3">
      <c r="A81" s="32" t="s">
        <v>75</v>
      </c>
      <c r="B81" s="11" t="s">
        <v>90</v>
      </c>
      <c r="C81" s="12" t="s">
        <v>129</v>
      </c>
      <c r="D81" s="13"/>
      <c r="E81" s="13"/>
    </row>
    <row r="82" spans="1:5" s="1" customFormat="1" ht="45" x14ac:dyDescent="0.25">
      <c r="A82" s="15">
        <v>500</v>
      </c>
      <c r="B82" s="16" t="s">
        <v>130</v>
      </c>
      <c r="C82" s="17" t="s">
        <v>131</v>
      </c>
      <c r="D82" s="18" t="s">
        <v>47</v>
      </c>
      <c r="E82" s="18">
        <v>138.47999999999999</v>
      </c>
    </row>
    <row r="83" spans="1:5" s="1" customFormat="1" ht="30" x14ac:dyDescent="0.25">
      <c r="A83" s="15">
        <v>510</v>
      </c>
      <c r="B83" s="16" t="s">
        <v>155</v>
      </c>
      <c r="C83" s="17" t="s">
        <v>144</v>
      </c>
      <c r="D83" s="18" t="s">
        <v>47</v>
      </c>
      <c r="E83" s="18">
        <v>19</v>
      </c>
    </row>
    <row r="84" spans="1:5" s="1" customFormat="1" x14ac:dyDescent="0.25">
      <c r="A84" s="32" t="s">
        <v>128</v>
      </c>
      <c r="B84" s="11" t="s">
        <v>90</v>
      </c>
      <c r="C84" s="12" t="s">
        <v>92</v>
      </c>
      <c r="D84" s="13"/>
      <c r="E84" s="13"/>
    </row>
    <row r="85" spans="1:5" s="1" customFormat="1" ht="45" x14ac:dyDescent="0.25">
      <c r="A85" s="15">
        <v>520</v>
      </c>
      <c r="B85" s="16" t="s">
        <v>94</v>
      </c>
      <c r="C85" s="17" t="s">
        <v>127</v>
      </c>
      <c r="D85" s="18" t="s">
        <v>9</v>
      </c>
      <c r="E85" s="18">
        <v>8</v>
      </c>
    </row>
    <row r="86" spans="1:5" s="1" customFormat="1" ht="30" x14ac:dyDescent="0.25">
      <c r="A86" s="15">
        <v>530</v>
      </c>
      <c r="B86" s="16" t="s">
        <v>226</v>
      </c>
      <c r="C86" s="17" t="s">
        <v>193</v>
      </c>
      <c r="D86" s="18" t="s">
        <v>9</v>
      </c>
      <c r="E86" s="18">
        <v>7</v>
      </c>
    </row>
    <row r="87" spans="1:5" s="1" customFormat="1" ht="26.45" x14ac:dyDescent="0.3">
      <c r="A87" s="15">
        <v>540</v>
      </c>
      <c r="B87" s="16" t="s">
        <v>227</v>
      </c>
      <c r="C87" s="17" t="s">
        <v>194</v>
      </c>
      <c r="D87" s="18" t="s">
        <v>9</v>
      </c>
      <c r="E87" s="18">
        <v>1</v>
      </c>
    </row>
    <row r="88" spans="1:5" s="1" customFormat="1" ht="30" customHeight="1" x14ac:dyDescent="0.25">
      <c r="A88" s="30" t="s">
        <v>76</v>
      </c>
      <c r="B88" s="31" t="s">
        <v>23</v>
      </c>
      <c r="C88" s="46" t="s">
        <v>22</v>
      </c>
      <c r="D88" s="47"/>
      <c r="E88" s="47"/>
    </row>
    <row r="89" spans="1:5" s="1" customFormat="1" x14ac:dyDescent="0.25">
      <c r="A89" s="32" t="s">
        <v>95</v>
      </c>
      <c r="B89" s="11" t="s">
        <v>41</v>
      </c>
      <c r="C89" s="12" t="s">
        <v>24</v>
      </c>
      <c r="D89" s="13"/>
      <c r="E89" s="13"/>
    </row>
    <row r="90" spans="1:5" s="1" customFormat="1" ht="45" x14ac:dyDescent="0.25">
      <c r="A90" s="15">
        <v>550</v>
      </c>
      <c r="B90" s="16" t="s">
        <v>96</v>
      </c>
      <c r="C90" s="17" t="s">
        <v>195</v>
      </c>
      <c r="D90" s="18" t="s">
        <v>8</v>
      </c>
      <c r="E90" s="18">
        <v>917</v>
      </c>
    </row>
    <row r="91" spans="1:5" s="1" customFormat="1" ht="45" x14ac:dyDescent="0.25">
      <c r="A91" s="15">
        <v>560</v>
      </c>
      <c r="B91" s="16" t="s">
        <v>228</v>
      </c>
      <c r="C91" s="17" t="s">
        <v>229</v>
      </c>
      <c r="D91" s="18" t="s">
        <v>8</v>
      </c>
      <c r="E91" s="18">
        <v>57</v>
      </c>
    </row>
    <row r="92" spans="1:5" s="1" customFormat="1" ht="45" x14ac:dyDescent="0.25">
      <c r="A92" s="15">
        <v>570</v>
      </c>
      <c r="B92" s="16" t="s">
        <v>230</v>
      </c>
      <c r="C92" s="17" t="s">
        <v>196</v>
      </c>
      <c r="D92" s="18" t="s">
        <v>8</v>
      </c>
      <c r="E92" s="18">
        <v>1419</v>
      </c>
    </row>
    <row r="93" spans="1:5" s="1" customFormat="1" ht="13.9" x14ac:dyDescent="0.3">
      <c r="A93" s="32" t="s">
        <v>132</v>
      </c>
      <c r="B93" s="11" t="s">
        <v>133</v>
      </c>
      <c r="C93" s="12" t="s">
        <v>134</v>
      </c>
      <c r="D93" s="13"/>
      <c r="E93" s="13"/>
    </row>
    <row r="94" spans="1:5" s="1" customFormat="1" ht="45" x14ac:dyDescent="0.25">
      <c r="A94" s="15">
        <v>580</v>
      </c>
      <c r="B94" s="16" t="s">
        <v>135</v>
      </c>
      <c r="C94" s="17" t="s">
        <v>136</v>
      </c>
      <c r="D94" s="18" t="s">
        <v>47</v>
      </c>
      <c r="E94" s="18">
        <v>2152</v>
      </c>
    </row>
    <row r="95" spans="1:5" s="1" customFormat="1" x14ac:dyDescent="0.25">
      <c r="A95" s="32" t="s">
        <v>137</v>
      </c>
      <c r="B95" s="11" t="s">
        <v>138</v>
      </c>
      <c r="C95" s="12" t="s">
        <v>139</v>
      </c>
      <c r="D95" s="13"/>
      <c r="E95" s="13"/>
    </row>
    <row r="96" spans="1:5" s="1" customFormat="1" ht="45" x14ac:dyDescent="0.25">
      <c r="A96" s="15">
        <v>590</v>
      </c>
      <c r="B96" s="16" t="s">
        <v>140</v>
      </c>
      <c r="C96" s="17" t="s">
        <v>197</v>
      </c>
      <c r="D96" s="18" t="s">
        <v>8</v>
      </c>
      <c r="E96" s="18">
        <f>20+14+15+10+24+20+30+45+22+16+5+22+34+10+8+19+19+11+18+38+19+22+24+27+6+35+35+10+32+7+10+60+28+21+26+27+141+50+21+25+28+22+5</f>
        <v>1081</v>
      </c>
    </row>
    <row r="97" spans="1:10" s="1" customFormat="1" ht="29.25" customHeight="1" x14ac:dyDescent="0.3">
      <c r="A97" s="30" t="s">
        <v>235</v>
      </c>
      <c r="B97" s="31" t="s">
        <v>50</v>
      </c>
      <c r="C97" s="46" t="s">
        <v>51</v>
      </c>
      <c r="D97" s="47"/>
      <c r="E97" s="47"/>
    </row>
    <row r="98" spans="1:10" s="1" customFormat="1" ht="45" x14ac:dyDescent="0.25">
      <c r="A98" s="15">
        <v>600</v>
      </c>
      <c r="B98" s="16" t="s">
        <v>141</v>
      </c>
      <c r="C98" s="17" t="s">
        <v>199</v>
      </c>
      <c r="D98" s="18" t="s">
        <v>9</v>
      </c>
      <c r="E98" s="18">
        <v>6</v>
      </c>
    </row>
    <row r="99" spans="1:10" s="1" customFormat="1" ht="39.75" customHeight="1" x14ac:dyDescent="0.25">
      <c r="A99" s="15">
        <v>610</v>
      </c>
      <c r="B99" s="16" t="s">
        <v>52</v>
      </c>
      <c r="C99" s="17" t="s">
        <v>142</v>
      </c>
      <c r="D99" s="18" t="s">
        <v>143</v>
      </c>
      <c r="E99" s="18">
        <v>1</v>
      </c>
    </row>
    <row r="100" spans="1:10" s="1" customFormat="1" ht="39.75" customHeight="1" x14ac:dyDescent="0.25">
      <c r="A100" s="15">
        <v>620</v>
      </c>
      <c r="B100" s="16" t="s">
        <v>52</v>
      </c>
      <c r="C100" s="17" t="s">
        <v>97</v>
      </c>
      <c r="D100" s="18" t="s">
        <v>53</v>
      </c>
      <c r="E100" s="18">
        <v>6</v>
      </c>
    </row>
    <row r="101" spans="1:10" s="1" customFormat="1" ht="39.75" customHeight="1" x14ac:dyDescent="0.25">
      <c r="A101" s="15">
        <v>630</v>
      </c>
      <c r="B101" s="16" t="s">
        <v>52</v>
      </c>
      <c r="C101" s="17" t="s">
        <v>231</v>
      </c>
      <c r="D101" s="18" t="s">
        <v>53</v>
      </c>
      <c r="E101" s="18">
        <v>5</v>
      </c>
    </row>
    <row r="102" spans="1:10" s="1" customFormat="1" x14ac:dyDescent="0.25">
      <c r="B102" s="27"/>
      <c r="C102" s="28"/>
      <c r="D102" s="9"/>
      <c r="E102" s="9"/>
      <c r="F102" s="4"/>
      <c r="J102" s="4"/>
    </row>
  </sheetData>
  <mergeCells count="16">
    <mergeCell ref="A1:E1"/>
    <mergeCell ref="A2:E2"/>
    <mergeCell ref="C80:E80"/>
    <mergeCell ref="C88:E88"/>
    <mergeCell ref="C97:E97"/>
    <mergeCell ref="C43:E43"/>
    <mergeCell ref="C64:E64"/>
    <mergeCell ref="C77:E77"/>
    <mergeCell ref="C8:E8"/>
    <mergeCell ref="C31:E31"/>
    <mergeCell ref="C38:E38"/>
    <mergeCell ref="A5:A6"/>
    <mergeCell ref="B5:B6"/>
    <mergeCell ref="C5:C6"/>
    <mergeCell ref="D5:D6"/>
    <mergeCell ref="E5:E6"/>
  </mergeCells>
  <pageMargins left="0.7" right="0.7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KO</vt:lpstr>
      <vt:lpstr>PR</vt:lpstr>
      <vt:lpstr>PR!Obszar_wydruku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Architekt3</dc:creator>
  <cp:lastModifiedBy>UM</cp:lastModifiedBy>
  <cp:lastPrinted>2020-03-20T12:43:25Z</cp:lastPrinted>
  <dcterms:created xsi:type="dcterms:W3CDTF">2016-09-16T05:46:31Z</dcterms:created>
  <dcterms:modified xsi:type="dcterms:W3CDTF">2023-04-11T12:54:33Z</dcterms:modified>
</cp:coreProperties>
</file>